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40" yWindow="0" windowWidth="32440" windowHeight="16800" activeTab="1"/>
  </bookViews>
  <sheets>
    <sheet name="Дилерский" sheetId="1" r:id="rId1"/>
    <sheet name="Лист1 (2)" sheetId="2" r:id="rId2"/>
  </sheets>
  <definedNames>
    <definedName name="_xlnm.Print_Area" localSheetId="1">'Лист1 (2)'!$A$1:$H$32</definedName>
  </definedNames>
  <calcPr fullCalcOnLoad="1"/>
</workbook>
</file>

<file path=xl/sharedStrings.xml><?xml version="1.0" encoding="utf-8"?>
<sst xmlns="http://schemas.openxmlformats.org/spreadsheetml/2006/main" count="1072" uniqueCount="247">
  <si>
    <r>
      <t xml:space="preserve">Святозар - 4С+          Шпатлевка - штукатурка </t>
    </r>
    <r>
      <rPr>
        <sz val="11"/>
        <rFont val="Arial"/>
        <family val="2"/>
      </rPr>
      <t xml:space="preserve">               для сухих и влажных помещений</t>
    </r>
  </si>
  <si>
    <r>
      <t xml:space="preserve">Святозар - 8С+                            Шпатлевка  фасадная                                 </t>
    </r>
    <r>
      <rPr>
        <sz val="11"/>
        <rFont val="Arial"/>
        <family val="2"/>
      </rPr>
      <t xml:space="preserve">для  наружных  и  внутренних  работ.                 </t>
    </r>
    <r>
      <rPr>
        <b/>
        <sz val="11"/>
        <rFont val="Arial"/>
        <family val="2"/>
      </rPr>
      <t xml:space="preserve">  Расход:</t>
    </r>
    <r>
      <rPr>
        <sz val="11"/>
        <rFont val="Arial"/>
        <family val="2"/>
      </rPr>
      <t xml:space="preserve">   до  1кг/м²  для  слоя  1мм.</t>
    </r>
  </si>
  <si>
    <r>
      <t xml:space="preserve">Святозар - 420                   Клей "СТАНДАРТ"                            </t>
    </r>
    <r>
      <rPr>
        <sz val="11"/>
        <rFont val="Arial"/>
        <family val="2"/>
      </rPr>
      <t xml:space="preserve">  для керамической плитки                                                        для внутренних работ</t>
    </r>
  </si>
  <si>
    <r>
      <t xml:space="preserve">Святозар - 410                   Клей плиточный "ЛЮКС" </t>
    </r>
    <r>
      <rPr>
        <sz val="11"/>
        <rFont val="Arial"/>
        <family val="2"/>
      </rPr>
      <t xml:space="preserve">                   для наружных и внутренних работ</t>
    </r>
  </si>
  <si>
    <r>
      <t xml:space="preserve">Святозар - 411     Клей "СВЯТОЗАР БУЛЬДОГ С+" </t>
    </r>
    <r>
      <rPr>
        <sz val="11"/>
        <rFont val="Arial"/>
        <family val="2"/>
      </rPr>
      <t xml:space="preserve">                        для напольных плиток и керамогранита</t>
    </r>
  </si>
  <si>
    <r>
      <t xml:space="preserve">Святозар - Доктор </t>
    </r>
    <r>
      <rPr>
        <b/>
        <i/>
        <sz val="11"/>
        <rFont val="Arial"/>
        <family val="2"/>
      </rPr>
      <t xml:space="preserve">№ 1;  4;  6 </t>
    </r>
    <r>
      <rPr>
        <sz val="11"/>
        <rFont val="Arial"/>
        <family val="2"/>
      </rPr>
      <t>Жидкие  составы</t>
    </r>
  </si>
  <si>
    <r>
      <t>Святозар - Доктор</t>
    </r>
    <r>
      <rPr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№ 5 </t>
    </r>
    <r>
      <rPr>
        <b/>
        <sz val="11"/>
        <rFont val="Arial"/>
        <family val="2"/>
      </rPr>
      <t xml:space="preserve">Кристаллический порошок </t>
    </r>
  </si>
  <si>
    <r>
      <t>Святозар-Доктор №3 Против плесени и гнили</t>
    </r>
    <r>
      <rPr>
        <sz val="11"/>
        <rFont val="Arial"/>
        <family val="2"/>
      </rPr>
      <t>. Работает на  поверхности до 4-х лет</t>
    </r>
  </si>
  <si>
    <r>
      <t xml:space="preserve">Святозар - 77 </t>
    </r>
    <r>
      <rPr>
        <sz val="11"/>
        <rFont val="Arial"/>
        <family val="2"/>
      </rPr>
      <t xml:space="preserve">Клей   </t>
    </r>
    <r>
      <rPr>
        <b/>
        <sz val="11"/>
        <rFont val="Arial"/>
        <family val="2"/>
      </rPr>
      <t xml:space="preserve">ПВА  </t>
    </r>
    <r>
      <rPr>
        <sz val="11"/>
        <rFont val="Arial"/>
        <family val="2"/>
      </rPr>
      <t>стандартный</t>
    </r>
  </si>
  <si>
    <r>
      <t>Святозар - 80 "Бульдог"</t>
    </r>
    <r>
      <rPr>
        <sz val="11"/>
        <rFont val="Arial"/>
        <family val="2"/>
      </rPr>
      <t xml:space="preserve"> Клей  </t>
    </r>
    <r>
      <rPr>
        <b/>
        <sz val="11"/>
        <rFont val="Arial"/>
        <family val="2"/>
      </rPr>
      <t xml:space="preserve">для  ковролина  и  линолеума  </t>
    </r>
    <r>
      <rPr>
        <sz val="11"/>
        <rFont val="Arial"/>
        <family val="2"/>
      </rPr>
      <t>влагостойкий, акриловый.</t>
    </r>
  </si>
  <si>
    <r>
      <t>Святозар - 18</t>
    </r>
    <r>
      <rPr>
        <sz val="11"/>
        <rFont val="Arial"/>
        <family val="2"/>
      </rPr>
      <t xml:space="preserve"> Клей  </t>
    </r>
    <r>
      <rPr>
        <b/>
        <sz val="11"/>
        <rFont val="Arial"/>
        <family val="2"/>
      </rPr>
      <t xml:space="preserve">для  керамической плитки </t>
    </r>
    <r>
      <rPr>
        <sz val="11"/>
        <rFont val="Arial"/>
        <family val="2"/>
      </rPr>
      <t xml:space="preserve">акриловый </t>
    </r>
    <r>
      <rPr>
        <b/>
        <sz val="11"/>
        <rFont val="Arial"/>
        <family val="2"/>
      </rPr>
      <t xml:space="preserve">Расход:  </t>
    </r>
    <r>
      <rPr>
        <sz val="11"/>
        <rFont val="Arial"/>
        <family val="2"/>
      </rPr>
      <t>600-800 г/м².</t>
    </r>
  </si>
  <si>
    <r>
      <t xml:space="preserve">Святозар - 81 </t>
    </r>
    <r>
      <rPr>
        <sz val="11"/>
        <rFont val="Arial"/>
        <family val="2"/>
      </rPr>
      <t xml:space="preserve">Клей </t>
    </r>
    <r>
      <rPr>
        <b/>
        <sz val="11"/>
        <rFont val="Arial"/>
        <family val="2"/>
      </rPr>
      <t xml:space="preserve"> для паркета </t>
    </r>
    <r>
      <rPr>
        <sz val="11"/>
        <rFont val="Arial"/>
        <family val="2"/>
      </rPr>
      <t xml:space="preserve">влагостойкий,  акриловый, без запаха. </t>
    </r>
    <r>
      <rPr>
        <b/>
        <sz val="11"/>
        <rFont val="Arial"/>
        <family val="2"/>
      </rPr>
      <t xml:space="preserve">Расход: </t>
    </r>
    <r>
      <rPr>
        <sz val="11"/>
        <rFont val="Arial"/>
        <family val="2"/>
      </rPr>
      <t>400-500 г/м²</t>
    </r>
  </si>
  <si>
    <r>
      <t xml:space="preserve">Святозар - 83 КС- 4 </t>
    </r>
    <r>
      <rPr>
        <sz val="11"/>
        <rFont val="Arial"/>
        <family val="2"/>
      </rPr>
      <t xml:space="preserve">Клей </t>
    </r>
    <r>
      <rPr>
        <b/>
        <sz val="11"/>
        <rFont val="Arial"/>
        <family val="2"/>
      </rPr>
      <t xml:space="preserve">общестроительный </t>
    </r>
    <r>
      <rPr>
        <sz val="11"/>
        <rFont val="Arial"/>
        <family val="2"/>
      </rPr>
      <t>латексный</t>
    </r>
  </si>
  <si>
    <r>
      <t>Святозар - 82</t>
    </r>
    <r>
      <rPr>
        <sz val="11"/>
        <rFont val="Arial"/>
        <family val="2"/>
      </rPr>
      <t xml:space="preserve">                                          Клей   </t>
    </r>
    <r>
      <rPr>
        <b/>
        <sz val="11"/>
        <rFont val="Arial"/>
        <family val="2"/>
      </rPr>
      <t xml:space="preserve">для  флизелиновых  и  стеклообоев </t>
    </r>
    <r>
      <rPr>
        <sz val="11"/>
        <rFont val="Arial"/>
        <family val="2"/>
      </rPr>
      <t xml:space="preserve">  латексный                                 </t>
    </r>
    <r>
      <rPr>
        <b/>
        <sz val="11"/>
        <rFont val="Arial"/>
        <family val="2"/>
      </rPr>
      <t xml:space="preserve">  Расход: </t>
    </r>
    <r>
      <rPr>
        <sz val="11"/>
        <rFont val="Arial"/>
        <family val="2"/>
      </rPr>
      <t>400-600 г/м²</t>
    </r>
  </si>
  <si>
    <r>
      <t xml:space="preserve">Святозар - 455  </t>
    </r>
    <r>
      <rPr>
        <sz val="11"/>
        <rFont val="Arial"/>
        <family val="2"/>
      </rPr>
      <t xml:space="preserve"> Клей               для обоев. </t>
    </r>
    <r>
      <rPr>
        <b/>
        <sz val="11"/>
        <rFont val="Arial"/>
        <family val="2"/>
      </rPr>
      <t>Универсальный</t>
    </r>
  </si>
  <si>
    <r>
      <t xml:space="preserve">Для приклеивания нормальных и тяжелых обоев </t>
    </r>
    <r>
      <rPr>
        <b/>
        <sz val="11"/>
        <rFont val="Arial"/>
        <family val="2"/>
      </rPr>
      <t>на 8-10 рул.</t>
    </r>
  </si>
  <si>
    <r>
      <t>Святозар - 456</t>
    </r>
    <r>
      <rPr>
        <sz val="11"/>
        <rFont val="Arial"/>
        <family val="2"/>
      </rPr>
      <t xml:space="preserve">   Клей              для  обоев.    </t>
    </r>
    <r>
      <rPr>
        <b/>
        <sz val="11"/>
        <rFont val="Arial"/>
        <family val="2"/>
      </rPr>
      <t>Виниловый.</t>
    </r>
  </si>
  <si>
    <r>
      <t xml:space="preserve">Для приклеивания виниловых, текстурированных и рельефных обоев  </t>
    </r>
    <r>
      <rPr>
        <b/>
        <sz val="11"/>
        <rFont val="Arial"/>
        <family val="2"/>
      </rPr>
      <t>на 5-7 рулонов</t>
    </r>
  </si>
  <si>
    <r>
      <t>Святозар - 542 Шпатлевка по дереву</t>
    </r>
    <r>
      <rPr>
        <sz val="11"/>
        <rFont val="Arial"/>
        <family val="2"/>
      </rPr>
      <t xml:space="preserve"> цветная, латексная</t>
    </r>
  </si>
  <si>
    <r>
      <t xml:space="preserve">Святозар - 540   </t>
    </r>
    <r>
      <rPr>
        <b/>
        <i/>
        <sz val="11"/>
        <rFont val="Arial"/>
        <family val="2"/>
      </rPr>
      <t xml:space="preserve">цветная </t>
    </r>
    <r>
      <rPr>
        <b/>
        <sz val="11"/>
        <rFont val="Arial"/>
        <family val="2"/>
      </rPr>
      <t xml:space="preserve"> Эмаль  мебельная,  </t>
    </r>
    <r>
      <rPr>
        <sz val="11"/>
        <rFont val="Arial"/>
        <family val="2"/>
      </rPr>
      <t>полуматовая, акриловая, выпускается  под  заказ.</t>
    </r>
  </si>
  <si>
    <r>
      <t xml:space="preserve">Святозар - 540   6 </t>
    </r>
    <r>
      <rPr>
        <b/>
        <i/>
        <sz val="11"/>
        <rFont val="Arial"/>
        <family val="2"/>
      </rPr>
      <t xml:space="preserve">цветов </t>
    </r>
    <r>
      <rPr>
        <b/>
        <sz val="11"/>
        <rFont val="Arial"/>
        <family val="2"/>
      </rPr>
      <t xml:space="preserve">Эмаль "Золотая  серия", </t>
    </r>
    <r>
      <rPr>
        <sz val="11"/>
        <rFont val="Arial"/>
        <family val="2"/>
      </rPr>
      <t>полуглянцевая, акриловая,  выпускается  под  заказ.</t>
    </r>
  </si>
  <si>
    <r>
      <t>Святозар - 577 "Экспресс" Клей cтолярно - мебельный</t>
    </r>
    <r>
      <rPr>
        <sz val="11"/>
        <rFont val="Arial"/>
        <family val="2"/>
      </rPr>
      <t>, латексный.</t>
    </r>
  </si>
  <si>
    <r>
      <t>Святозар - "D3" (581) Клей для древесины</t>
    </r>
    <r>
      <rPr>
        <sz val="11"/>
        <rFont val="Arial"/>
        <family val="2"/>
      </rPr>
      <t>.  Водостойкий!  Латексный.</t>
    </r>
  </si>
  <si>
    <t xml:space="preserve">  Краски эконом класса "Легенда"™</t>
  </si>
  <si>
    <t>Укрепляет  и  заполняет  пористые  поверхности.  Сокращает  расход  красок  и  эмалей.      Равномерно  тонирует      поверхность  под   дальнейшее  окрашивание. Цветной колеруется под    заказ + 30% к базовой цене</t>
  </si>
  <si>
    <t>Глубоко  проникает  и  скрепляет  старые  осыпающиеся  поверхности. Легко  наносится.        Быстро  сохнет. Образует  бесцветную  плёнку.</t>
  </si>
  <si>
    <t>Для  подготовки  сложных  подложек с  масляными  или  алкидными  покрытиями. Образует  бесцветную  акриловую  плёнку.</t>
  </si>
  <si>
    <t>Для  обработки  новых  поверхностей внутри  помещений. Предотвращает  появление  плесени и грибка.</t>
  </si>
  <si>
    <t>Обеспечивает  надежный  и эластичный  клеевой  шов. Легко  наносится, быстро  сохнет, без  запаха.</t>
  </si>
  <si>
    <t>Специальный высокопрочный клей для приклеивания изделий из дерева, пресскартона, керамических и изоляционных плит. Влагостойкий.</t>
  </si>
  <si>
    <t>Заполняет трещины и выравни-    вает  дефекты  деревянных  поверхностей.  8  цветов.</t>
  </si>
  <si>
    <t>Для  массового  применения  в  быту, жилищном  и  гражданском строительстве.                             Выдерживает влажную  уборку.</t>
  </si>
  <si>
    <t>Обладает  высокой  износостойкостью.  Применяется  для  окраски  фасадов  и  интерьеров  помещений  с  высокой  посещаемостью.  Моется  водой  и  СМС.</t>
  </si>
  <si>
    <t>Фасовка, л / кг</t>
  </si>
  <si>
    <t>Специальный влагостойкий клей для  приклеивания  паркетных  плит и штучного  паркета  из  натуральных  пород   дерева.</t>
  </si>
  <si>
    <t>Клей  для  высоко-нагруженного  соединения  изделий  из  дерева,  ДВП,  ДСП,  пресскартона  и  керамики.</t>
  </si>
  <si>
    <t>Водостойкий  клей для  склеи-       вания  деревянных  изделий , паркета,  ламината,  ДВП и  ДСП.</t>
  </si>
  <si>
    <t xml:space="preserve">Укрепляет,  заполняет  шероховатые  поверхности,  снижает  расход  краски  и  разнооттеночность  поверхности. </t>
  </si>
  <si>
    <t xml:space="preserve">3.  Эмали  акриловые  для  наружных  и  интерьерных  работ. </t>
  </si>
  <si>
    <t>Ярко - белая акриловая эмаль.   Применяется  для  окрашивания  деревянных  деталей  фасада  и интерьера.</t>
  </si>
  <si>
    <t>Специальная  белая  эмаль  для  декоративного  окрашивания  и  защиты  поверхностей  в  помещениях  с  высокой  влажностью. Предотвращает  появление  плесени.</t>
  </si>
  <si>
    <t>Универсальные  колерные  пасты  концентрированные</t>
  </si>
  <si>
    <t xml:space="preserve">Для быстрого и индивидуального  тонирования  водных  красок,  лаков,  пропиток  и  подобных  материалов. </t>
  </si>
  <si>
    <t xml:space="preserve">4.  Лаки  акриловые  для наружных  и  внутренних  работ. </t>
  </si>
  <si>
    <t xml:space="preserve">Применяется  для  защитного  и  декоративного  оформления  поверхностей.    Отличная  защита  дерева,  кирпича,  изделий  из  глины    от  атмосферных  воздействий. </t>
  </si>
  <si>
    <t>Глубокопроникающий  биозащитный  состав  для  декоративного оформления  деревянных  поверхностей  под  ценные  породы  и  в другие цветовые тона. Эффективно  тонирует  и защищает  древесину  от  "синевы",  плесени,  грибка,  гнили  и  насекомых-вредителей.   Совместим  с любыми  лаками  и красками.   Тонируется  под  ценные  породы  древесины  (24 цвета).</t>
  </si>
  <si>
    <t>Готовая  к  применению  финишная  шпатлевка  для  выравнивания  поверхности  и  заделки  трещин  на бетонных,  кирпичных,  гипсовых  и  оштукатуренных   поверхностях  внутри  помещений.</t>
  </si>
  <si>
    <t>Готовая  к  применению  влагоатмосферостойкая  шпатлевка  для   выравнивания  поверхностей  и заделки  трещин  снаружи  и  внутри  зданий.  Идеальна  для  фасадов  и влажных  помещений.</t>
  </si>
  <si>
    <t>№ п/п</t>
  </si>
  <si>
    <t>Наименование товара</t>
  </si>
  <si>
    <t>Кол-во в упаковке</t>
  </si>
  <si>
    <t>Фасовка,      л / кг</t>
  </si>
  <si>
    <t>Тара</t>
  </si>
  <si>
    <t>Назначение</t>
  </si>
  <si>
    <t>от 500 кг</t>
  </si>
  <si>
    <t>--</t>
  </si>
  <si>
    <t>1кг</t>
  </si>
  <si>
    <t>Без тары</t>
  </si>
  <si>
    <t>Для массового применения в быту, жилищном и гражданском строительстве. Не мелится.</t>
  </si>
  <si>
    <t>2л/2,5кг</t>
  </si>
  <si>
    <t>банка</t>
  </si>
  <si>
    <t>2,4л/3кг</t>
  </si>
  <si>
    <t>10л/12кг</t>
  </si>
  <si>
    <t>ведро</t>
  </si>
  <si>
    <t>30л/40кг</t>
  </si>
  <si>
    <t>бачок</t>
  </si>
  <si>
    <t>без тары</t>
  </si>
  <si>
    <t>2,2л/2,5кг</t>
  </si>
  <si>
    <t>5,5л/7кг</t>
  </si>
  <si>
    <t>Для массового применения в быту, жилищном и гражданском строительстве при повышенных требованиях к белизне. Не мелится.</t>
  </si>
  <si>
    <t>Банка</t>
  </si>
  <si>
    <t>0,8л/1кг</t>
  </si>
  <si>
    <t>2. Краски акриловые для фасадных и внутренних работ</t>
  </si>
  <si>
    <t>2,2л/2кг</t>
  </si>
  <si>
    <t>5,5л/5кг</t>
  </si>
  <si>
    <t>10л/10кг</t>
  </si>
  <si>
    <t>30л/30кг</t>
  </si>
  <si>
    <t>0,25л/0,3</t>
  </si>
  <si>
    <t>флакон</t>
  </si>
  <si>
    <t>0,8л/0,8кг</t>
  </si>
  <si>
    <t>0,7л/1кг</t>
  </si>
  <si>
    <t>0,8л/1,2кг</t>
  </si>
  <si>
    <t>2,2л/3,5кг</t>
  </si>
  <si>
    <t>5,5л/9кг</t>
  </si>
  <si>
    <t>10л/16кг</t>
  </si>
  <si>
    <t>пакет</t>
  </si>
  <si>
    <t>2 кг</t>
  </si>
  <si>
    <t>15кг</t>
  </si>
  <si>
    <t>мешок</t>
  </si>
  <si>
    <t>40кг</t>
  </si>
  <si>
    <t>2л</t>
  </si>
  <si>
    <t>канист</t>
  </si>
  <si>
    <t>5л</t>
  </si>
  <si>
    <t>10л</t>
  </si>
  <si>
    <t>2л/2кг</t>
  </si>
  <si>
    <t>5л/5кг</t>
  </si>
  <si>
    <t>2,2л/2,2кг</t>
  </si>
  <si>
    <t>0,07мл</t>
  </si>
  <si>
    <t>1л/0,9кг</t>
  </si>
  <si>
    <t>Специальный акриловый клей для приклеивания  настенной керамической плитки, мозаики или керамики.</t>
  </si>
  <si>
    <t>Специальный клей для приклеивания обоев всех типов и пленочных материалов на бумажной или тканевой основе.</t>
  </si>
  <si>
    <t>200 гр</t>
  </si>
  <si>
    <t>пачка</t>
  </si>
  <si>
    <t>0,25л/0,4</t>
  </si>
  <si>
    <t>0,25/0,25</t>
  </si>
  <si>
    <t>Материалы  не  морозостойкие  для  транспортировки:</t>
  </si>
  <si>
    <t>Святозар - 37</t>
  </si>
  <si>
    <t>Святозар - 90</t>
  </si>
  <si>
    <t>Святозар - 540</t>
  </si>
  <si>
    <t>Святозар - 99</t>
  </si>
  <si>
    <t>Святозар - 598</t>
  </si>
  <si>
    <t>Святозар - 7</t>
  </si>
  <si>
    <t>Святозар - 98</t>
  </si>
  <si>
    <t>Святозар - 542</t>
  </si>
  <si>
    <t>Святозар - 94</t>
  </si>
  <si>
    <t>Святозар - 92</t>
  </si>
  <si>
    <t>Тонирует  и  защищает  древесину  от осадков, УФ-лучей, предотвращает появление  гнили и  плесени.  Идеален   для   деревянных  систем  интерьера.  24 цвета.</t>
  </si>
  <si>
    <t>Шт в уп-ке</t>
  </si>
  <si>
    <t>ШТ в уп-ке</t>
  </si>
  <si>
    <t>Специальная высококачественная эмаль для оформления поверхностей из дерева, МДФ, ДВП, пресскартона и подобных материалов.</t>
  </si>
  <si>
    <t>Для высококачественного  оформления  интерьеров. Обладает высокой степенью белизны. Влагостойкая, моется с применением СМС.Колеруется в пастельные тона.</t>
  </si>
  <si>
    <t>Стандартная фасадная краска. Колеруется в пастельные тона. Влагоатмосферостойкая. Идеальна для окраски стеклообоев, волоконных и рельефных обоев. Моется с применением СМС.</t>
  </si>
  <si>
    <t>Цена за тонну2</t>
  </si>
  <si>
    <t xml:space="preserve">Дилер. </t>
  </si>
  <si>
    <t>Цена в рублях с НДС</t>
  </si>
  <si>
    <t>от 5 тонн</t>
  </si>
  <si>
    <t>от 2 тонн</t>
  </si>
  <si>
    <t>Святозар - 41</t>
  </si>
  <si>
    <t>Святозар - 81</t>
  </si>
  <si>
    <t>Святозар - 51</t>
  </si>
  <si>
    <t>0,045л</t>
  </si>
  <si>
    <t xml:space="preserve">Для  оформления  интерьеров  в быту, гражданском  и  жилищном  строительстве.                                   Выдерживает  влажную  уборку.                                  Колеруется  под  заказ. </t>
  </si>
  <si>
    <t>Специальная  грязе- водо- отталкивающая  краска.  Обладает  высокой  стойкостью  к  перепадам  температур  и  атмосферным  осадкам.   Колеруется  в  любой  цвет.</t>
  </si>
  <si>
    <t>Предназначен для облицовки кафельной и керамической плиткой стен из бетона, кирпича, штукатурки в сухих помещениях (кухня, санузел)</t>
  </si>
  <si>
    <t>Предназначен для облицовки керамической плиткой фасадов зданий из бетона, кирпича, штукатурки; влажных помещений (ванные, душевые, прачечная)</t>
  </si>
  <si>
    <t>Предназначен для облицовки керамической плиткой полов и цоколей, а также керамо-  гранитом и теплоизолирующими плитами  стен  зданий.</t>
  </si>
  <si>
    <t>Обладает  высокой  стойкостью  к  атмосферным  осадкам  и  перепадам    температур.   Идеальна   для   высоко- качественного  оформления  фасадов,  интерьеров,  мед. и детских  учреждений.</t>
  </si>
  <si>
    <t xml:space="preserve">Специальная термостойкая эмаль для окрашивания  радиаторов,   решёток, трубопроводов   водяных   и   печных   систем   отопления   внутри  и  снаружи  зданий.  </t>
  </si>
  <si>
    <t>20кг</t>
  </si>
  <si>
    <t>2,4л/2,5кг</t>
  </si>
  <si>
    <t>Святозар - D3  (581)</t>
  </si>
  <si>
    <t xml:space="preserve">Обеспечивает  надежную  био и атмосферную  защиту  древесины  от  осадков,  перепадов  температур,  УФ - лучей.  Подчеркивает  структуру  дерева,  защищает  от  гниения  и других  биопоражений.  </t>
  </si>
  <si>
    <t xml:space="preserve">Специальная  эмаль для  окрашивания  бетонных  полов  в  подвалах,  теннисных  кортов,  торговых,  складских  помеще-  ниях  и  на  других  обьектах.  </t>
  </si>
  <si>
    <t xml:space="preserve">Специальная   высоко-  качественная  акриловая  краска  для  декоративного  оформления  и  длительной  защиты  крыш, водостоков,  сливов  и  других  деталей  зданий  из загрунтован-             ного  чёрного,  цветного  метал-   лов,  оцинкованного  железа,            а  также  шифера,   черепицы, асбеста  и  т.п. Обладает высокой стойкостью  к    атмосферным  осадкам  и  перепадам  температур. </t>
  </si>
  <si>
    <t>Специальная   цветная  высококачественная    эмаль   для  оформления  поверхностей   под   "бронзу",  "золото"  и   их   вариации.    6 цветов.</t>
  </si>
  <si>
    <t xml:space="preserve">Для  массового  применения  в  быту, жилищном  и  гражданском строительстве.                                       </t>
  </si>
  <si>
    <t>Универсальная акриловая эмаль с высокой адгезией для окрашивания и оформления деталей фасада, интерьера.</t>
  </si>
  <si>
    <t>0,25/0,3</t>
  </si>
  <si>
    <t>1л/1кг</t>
  </si>
  <si>
    <t>0,8л / 1кг</t>
  </si>
  <si>
    <t xml:space="preserve">Прочное  и  эластичное  декоративное фактурное  покрытие   для  долговременной   защиты  фасадов  и  интерьеров. </t>
  </si>
  <si>
    <t xml:space="preserve">Для  оформления интерьеров  квартир,  офисов  и   других  помещений  с повышенными  требованиями  к  белизне.         </t>
  </si>
  <si>
    <t>Прозрачный   клей   для   средненагруженных  соединений   различных   материалов  в  строительных, канцелярских  и  бытовых   нуждах.Прочность  клеевого   шва  -  0,5 Мпа.</t>
  </si>
  <si>
    <t>5 кг</t>
  </si>
  <si>
    <t>4 кг</t>
  </si>
  <si>
    <t>23кг</t>
  </si>
  <si>
    <t>Прочное и  эластичное   декоративное  фактурное  покрытие   для  долговременной   защиты  фасадов  и  интерьеров</t>
  </si>
  <si>
    <t>№1  -   универсальный:   для  кирпича,  бетона,  дерева.   Уничтожает  грибок,  плесень.                        №4   -   для    осветления сильно  поражённой древесины.                                   №5  -   для   осветления  и  био -  защиты   древесины.                           №6   -   консервант   для  свеже -           заготовленной    древесины.                              № 3 для бетонных,  кирпичных, ошукатуренных, деревянных и других  пористых  поврхностей</t>
  </si>
  <si>
    <t>Для  предварительной обработки плотных, гладких, плохо впитывающих оснований.Образует  шероховатую  пленку  розового цвета</t>
  </si>
  <si>
    <t>№1- универсальный: для  кирпича,бетона, дерева. Уничтожает грибок,  плесень.      №4- для  осветления  сильно  пораженной  древесины.   №5- для  светления  и  био-защиты  древесины. №6 -консервант для  свеже-заготовленной  древесины</t>
  </si>
  <si>
    <t>№3-  для   бетонных,   кирпичных,  оштукатуренных,  деревянных  и  других  поверхностей.Рекомендуетя  в  комбинации  с  доктором №1</t>
  </si>
  <si>
    <t>Для массового применения в жилищном и гражданском строительстве. Рекомендуется для дорожных сооружений и ограждений из бетона.</t>
  </si>
  <si>
    <t xml:space="preserve">Сухая полимерцементная смесь  для  ремонта,  выравнивания  стен  и  потолков.  Работает  в слое: 0,8-30 мм.    Расход:   2,3 - 2,5  кг/м² для слоя до 2 мм. </t>
  </si>
  <si>
    <t>отп</t>
  </si>
  <si>
    <t>Декоративная штукатурка для вн. работ с эффектом мрамора</t>
  </si>
  <si>
    <t>Святозар - 97</t>
  </si>
  <si>
    <t>Святозар - Доктор №3</t>
  </si>
  <si>
    <t>5. Фактурные материалы</t>
  </si>
  <si>
    <t>6.  Подготовительные  материалы.</t>
  </si>
  <si>
    <t>7. Сухие смеси.</t>
  </si>
  <si>
    <t>Декоративное покрытие по натуральный камень для фасадных и интерьерных работ</t>
  </si>
  <si>
    <t>Дилер</t>
  </si>
  <si>
    <t>Предназначена для выравнивания бетонных и кирпичных стен, цементных штукатурок, ЦСП и фасадов под финишную отделку; заделки трещин и повреждений.</t>
  </si>
  <si>
    <t>Святозар-542</t>
  </si>
  <si>
    <t>ООО "Краски Святозар"</t>
  </si>
  <si>
    <t xml:space="preserve">      Продукция  Святозар™ :  1.  Краски для внутренних работ</t>
  </si>
  <si>
    <r>
      <t xml:space="preserve">Легенда - 205   </t>
    </r>
    <r>
      <rPr>
        <b/>
        <i/>
        <sz val="11"/>
        <rFont val="Arial"/>
        <family val="2"/>
      </rPr>
      <t xml:space="preserve">белая     </t>
    </r>
    <r>
      <rPr>
        <b/>
        <sz val="11"/>
        <rFont val="Arial"/>
        <family val="2"/>
      </rPr>
      <t xml:space="preserve">     Краска для потолков</t>
    </r>
    <r>
      <rPr>
        <sz val="11"/>
        <rFont val="Arial"/>
        <family val="2"/>
      </rPr>
      <t xml:space="preserve">                латексная,  матовая.                                   </t>
    </r>
    <r>
      <rPr>
        <b/>
        <sz val="11"/>
        <rFont val="Arial"/>
        <family val="2"/>
      </rPr>
      <t xml:space="preserve"> Расход</t>
    </r>
    <r>
      <rPr>
        <sz val="11"/>
        <rFont val="Arial"/>
        <family val="2"/>
      </rPr>
      <t xml:space="preserve"> : 250-300 г/м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в 2 слоя.</t>
    </r>
  </si>
  <si>
    <r>
      <t xml:space="preserve">Легенда - 210  </t>
    </r>
    <r>
      <rPr>
        <b/>
        <i/>
        <sz val="11"/>
        <rFont val="Arial"/>
        <family val="2"/>
      </rPr>
      <t>белая к</t>
    </r>
    <r>
      <rPr>
        <b/>
        <sz val="11"/>
        <rFont val="Arial"/>
        <family val="2"/>
      </rPr>
      <t xml:space="preserve">раска для стен и потолков </t>
    </r>
    <r>
      <rPr>
        <sz val="11"/>
        <rFont val="Arial"/>
        <family val="2"/>
      </rPr>
      <t>латексная,  матовая. Р</t>
    </r>
    <r>
      <rPr>
        <b/>
        <sz val="11"/>
        <rFont val="Arial"/>
        <family val="2"/>
      </rPr>
      <t xml:space="preserve">асход : </t>
    </r>
    <r>
      <rPr>
        <sz val="11"/>
        <rFont val="Arial"/>
        <family val="2"/>
      </rPr>
      <t>250-300 г/м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в 2 слоя.</t>
    </r>
  </si>
  <si>
    <r>
      <t xml:space="preserve">Легенда - 210с  </t>
    </r>
    <r>
      <rPr>
        <b/>
        <i/>
        <sz val="11"/>
        <rFont val="Arial"/>
        <family val="2"/>
      </rPr>
      <t>супербелая к</t>
    </r>
    <r>
      <rPr>
        <b/>
        <sz val="11"/>
        <rFont val="Arial"/>
        <family val="2"/>
      </rPr>
      <t>раска  для стен и потолков</t>
    </r>
    <r>
      <rPr>
        <sz val="11"/>
        <rFont val="Arial"/>
        <family val="2"/>
      </rPr>
      <t xml:space="preserve"> латексная, cтойкая к трению. </t>
    </r>
    <r>
      <rPr>
        <b/>
        <sz val="11"/>
        <rFont val="Arial"/>
        <family val="2"/>
      </rPr>
      <t xml:space="preserve">Расход : </t>
    </r>
    <r>
      <rPr>
        <sz val="11"/>
        <rFont val="Arial"/>
        <family val="2"/>
      </rPr>
      <t>250-300 г/м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в 2 слоя.</t>
    </r>
  </si>
  <si>
    <r>
      <t xml:space="preserve">Легенда - 215 </t>
    </r>
    <r>
      <rPr>
        <sz val="11"/>
        <rFont val="Arial"/>
        <family val="2"/>
      </rPr>
      <t>краска фасадная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 xml:space="preserve">латексная, белая, матовая. </t>
    </r>
    <r>
      <rPr>
        <b/>
        <sz val="11"/>
        <rFont val="Arial"/>
        <family val="2"/>
      </rPr>
      <t xml:space="preserve">Расход : </t>
    </r>
    <r>
      <rPr>
        <sz val="11"/>
        <rFont val="Arial"/>
        <family val="2"/>
      </rPr>
      <t>250-300 г/м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в 2 слоя.</t>
    </r>
  </si>
  <si>
    <r>
      <t xml:space="preserve">Святозар - 5 "Белоснежка"  </t>
    </r>
    <r>
      <rPr>
        <b/>
        <i/>
        <sz val="11"/>
        <rFont val="Arial"/>
        <family val="2"/>
      </rPr>
      <t>супербелая к</t>
    </r>
    <r>
      <rPr>
        <b/>
        <sz val="11"/>
        <rFont val="Arial"/>
        <family val="2"/>
      </rPr>
      <t xml:space="preserve">раска интерьерная,  </t>
    </r>
    <r>
      <rPr>
        <sz val="11"/>
        <rFont val="Arial"/>
        <family val="2"/>
      </rPr>
      <t xml:space="preserve">латексная,  матовая, светостойкая, (тиксотропная). </t>
    </r>
    <r>
      <rPr>
        <b/>
        <sz val="11"/>
        <rFont val="Arial"/>
        <family val="2"/>
      </rPr>
      <t xml:space="preserve">Расход </t>
    </r>
    <r>
      <rPr>
        <sz val="11"/>
        <rFont val="Arial"/>
        <family val="2"/>
      </rPr>
      <t xml:space="preserve">: 250-300 г/м² в 2 слоя.             </t>
    </r>
  </si>
  <si>
    <r>
      <t xml:space="preserve">Святозар - 10*  </t>
    </r>
    <r>
      <rPr>
        <b/>
        <i/>
        <sz val="11"/>
        <rFont val="Arial"/>
        <family val="2"/>
      </rPr>
      <t>белая</t>
    </r>
    <r>
      <rPr>
        <b/>
        <sz val="11"/>
        <rFont val="Arial"/>
        <family val="2"/>
      </rPr>
      <t xml:space="preserve"> Краска для стен и потолков</t>
    </r>
    <r>
      <rPr>
        <sz val="11"/>
        <rFont val="Arial"/>
        <family val="2"/>
      </rPr>
      <t xml:space="preserve">, латексная, матовая,  светостойкая, (тиксотропная) </t>
    </r>
    <r>
      <rPr>
        <b/>
        <sz val="11"/>
        <rFont val="Arial"/>
        <family val="2"/>
      </rPr>
      <t>Расход :</t>
    </r>
    <r>
      <rPr>
        <sz val="11"/>
        <rFont val="Arial"/>
        <family val="2"/>
      </rPr>
      <t xml:space="preserve"> 250-300 г/м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в 2 слоя.   </t>
    </r>
    <r>
      <rPr>
        <b/>
        <sz val="11"/>
        <rFont val="Arial"/>
        <family val="2"/>
      </rPr>
      <t xml:space="preserve">           </t>
    </r>
  </si>
  <si>
    <r>
      <t xml:space="preserve">Святозар - 10   "Снежная королева" </t>
    </r>
    <r>
      <rPr>
        <b/>
        <i/>
        <sz val="11"/>
        <rFont val="Arial"/>
        <family val="2"/>
      </rPr>
      <t>супербелая к</t>
    </r>
    <r>
      <rPr>
        <b/>
        <sz val="11"/>
        <rFont val="Arial"/>
        <family val="2"/>
      </rPr>
      <t>раска  для потолков и стен ,</t>
    </r>
    <r>
      <rPr>
        <sz val="11"/>
        <rFont val="Arial"/>
        <family val="2"/>
      </rPr>
      <t xml:space="preserve">  матовая, светостойкая, латексная,(тиксотропная) </t>
    </r>
    <r>
      <rPr>
        <b/>
        <sz val="11"/>
        <rFont val="Arial"/>
        <family val="2"/>
      </rPr>
      <t>Расход :</t>
    </r>
    <r>
      <rPr>
        <sz val="11"/>
        <rFont val="Arial"/>
        <family val="2"/>
      </rPr>
      <t xml:space="preserve"> 250-300 г/м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в 2 слоя.  </t>
    </r>
    <r>
      <rPr>
        <b/>
        <sz val="11"/>
        <rFont val="Arial"/>
        <family val="2"/>
      </rPr>
      <t xml:space="preserve">    </t>
    </r>
  </si>
  <si>
    <r>
      <t xml:space="preserve">Святозар - 12 "Белый жемчуг". Краска для интерьера, </t>
    </r>
    <r>
      <rPr>
        <sz val="11"/>
        <rFont val="Arial"/>
        <family val="2"/>
      </rPr>
      <t>идеально белая,  акриловая,  матовая, светостойкая. Влагопрочная.</t>
    </r>
  </si>
  <si>
    <r>
      <t xml:space="preserve">Святозар - 15 </t>
    </r>
    <r>
      <rPr>
        <b/>
        <i/>
        <sz val="11"/>
        <rFont val="Arial"/>
        <family val="2"/>
      </rPr>
      <t>белая к</t>
    </r>
    <r>
      <rPr>
        <sz val="11"/>
        <rFont val="Arial"/>
        <family val="2"/>
      </rPr>
      <t>раска для фасадных и интерьерных рабо</t>
    </r>
    <r>
      <rPr>
        <b/>
        <sz val="11"/>
        <rFont val="Arial"/>
        <family val="2"/>
      </rPr>
      <t>т.</t>
    </r>
    <r>
      <rPr>
        <sz val="11"/>
        <rFont val="Arial"/>
        <family val="2"/>
      </rPr>
      <t xml:space="preserve"> Акриловая,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матовая, влаго-атмосферостойкая.</t>
    </r>
  </si>
  <si>
    <r>
      <t xml:space="preserve">Святозар - 15  </t>
    </r>
    <r>
      <rPr>
        <b/>
        <i/>
        <sz val="11"/>
        <rFont val="Arial"/>
        <family val="2"/>
      </rPr>
      <t>цветная</t>
    </r>
    <r>
      <rPr>
        <b/>
        <sz val="11"/>
        <rFont val="Arial"/>
        <family val="2"/>
      </rPr>
      <t xml:space="preserve">, акриловая </t>
    </r>
    <r>
      <rPr>
        <i/>
        <sz val="11"/>
        <rFont val="Arial"/>
        <family val="2"/>
      </rPr>
      <t>колеруется в пастельные тона</t>
    </r>
  </si>
  <si>
    <r>
      <t>Святозар - 17*  "Алмаз" Краска стойкая к истиранию</t>
    </r>
    <r>
      <rPr>
        <sz val="11"/>
        <rFont val="Arial"/>
        <family val="2"/>
      </rPr>
      <t xml:space="preserve">.  Акриловая,   белая, матовая, </t>
    </r>
    <r>
      <rPr>
        <i/>
        <sz val="11"/>
        <rFont val="Arial"/>
        <family val="2"/>
      </rPr>
      <t>колеруется в пастельные тона</t>
    </r>
    <r>
      <rPr>
        <sz val="11"/>
        <rFont val="Arial"/>
        <family val="2"/>
      </rPr>
      <t xml:space="preserve"> </t>
    </r>
  </si>
  <si>
    <r>
      <t xml:space="preserve">Святозар - 25**  "Люкс". Краска  для  ответственных   и  реставрационных  работ, </t>
    </r>
    <r>
      <rPr>
        <sz val="11"/>
        <rFont val="Arial"/>
        <family val="2"/>
      </rPr>
      <t xml:space="preserve">акриловая,  высококачественная, влагоатмосферостойкая. </t>
    </r>
  </si>
  <si>
    <r>
      <t xml:space="preserve">Святозар - 26  </t>
    </r>
    <r>
      <rPr>
        <b/>
        <i/>
        <sz val="11"/>
        <rFont val="Arial"/>
        <family val="2"/>
      </rPr>
      <t>цветная</t>
    </r>
    <r>
      <rPr>
        <b/>
        <sz val="11"/>
        <rFont val="Arial"/>
        <family val="2"/>
      </rPr>
      <t xml:space="preserve">  к</t>
    </r>
    <r>
      <rPr>
        <sz val="11"/>
        <rFont val="Arial"/>
        <family val="2"/>
      </rPr>
      <t>раска  для  цоколя. Акриловая,  матовая,  грязе- водо- отталкивающая,  выпускается  под  заказ.</t>
    </r>
  </si>
  <si>
    <r>
      <t xml:space="preserve">Святозар - 37 </t>
    </r>
    <r>
      <rPr>
        <sz val="11"/>
        <rFont val="Arial"/>
        <family val="2"/>
      </rPr>
      <t xml:space="preserve">Краска  для крыш, </t>
    </r>
    <r>
      <rPr>
        <b/>
        <sz val="11"/>
        <rFont val="Arial"/>
        <family val="2"/>
      </rPr>
      <t>по  оцинкованному металлу, шиферу и черепице</t>
    </r>
    <r>
      <rPr>
        <sz val="11"/>
        <rFont val="Arial"/>
        <family val="2"/>
      </rPr>
      <t>. Акриловая, цветная.</t>
    </r>
  </si>
  <si>
    <r>
      <t>Святозар - 37</t>
    </r>
    <r>
      <rPr>
        <sz val="11"/>
        <rFont val="Arial"/>
        <family val="2"/>
      </rPr>
      <t xml:space="preserve"> Краска  для  крыш, акриловая  Ц</t>
    </r>
    <r>
      <rPr>
        <b/>
        <sz val="11"/>
        <rFont val="Arial"/>
        <family val="2"/>
      </rPr>
      <t xml:space="preserve">вет: </t>
    </r>
    <r>
      <rPr>
        <sz val="11"/>
        <rFont val="Arial"/>
        <family val="2"/>
      </rPr>
      <t xml:space="preserve">Металлик - </t>
    </r>
    <r>
      <rPr>
        <b/>
        <sz val="11"/>
        <rFont val="Arial"/>
        <family val="2"/>
      </rPr>
      <t>серебро,бронза</t>
    </r>
  </si>
  <si>
    <r>
      <t>Святозар - 37</t>
    </r>
    <r>
      <rPr>
        <sz val="11"/>
        <rFont val="Arial"/>
        <family val="2"/>
      </rPr>
      <t xml:space="preserve">                           </t>
    </r>
    <r>
      <rPr>
        <b/>
        <sz val="11"/>
        <rFont val="Arial"/>
        <family val="2"/>
      </rPr>
      <t>Краска  для  крыш,</t>
    </r>
    <r>
      <rPr>
        <sz val="11"/>
        <rFont val="Arial"/>
        <family val="2"/>
      </rPr>
      <t xml:space="preserve"> акриловая                              </t>
    </r>
    <r>
      <rPr>
        <b/>
        <sz val="11"/>
        <rFont val="Arial"/>
        <family val="2"/>
      </rPr>
      <t>Цвет:</t>
    </r>
    <r>
      <rPr>
        <sz val="11"/>
        <rFont val="Arial"/>
        <family val="2"/>
      </rPr>
      <t xml:space="preserve"> Металлик - </t>
    </r>
    <r>
      <rPr>
        <b/>
        <sz val="11"/>
        <rFont val="Arial"/>
        <family val="2"/>
      </rPr>
      <t>бронза</t>
    </r>
  </si>
  <si>
    <r>
      <t>Святозар - 31** Эмаль для дверей и окон.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Акриловая, 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ярко-белая,  полуматовая,  моющаяся.         </t>
    </r>
    <r>
      <rPr>
        <b/>
        <sz val="11"/>
        <rFont val="Arial"/>
        <family val="2"/>
      </rPr>
      <t>Расход</t>
    </r>
    <r>
      <rPr>
        <sz val="11"/>
        <rFont val="Arial"/>
        <family val="2"/>
      </rPr>
      <t xml:space="preserve"> : 250-300 г/м² в 2 слоя.   </t>
    </r>
  </si>
  <si>
    <r>
      <t xml:space="preserve">Святозар - 32* Эмаль для ванных комнат. </t>
    </r>
    <r>
      <rPr>
        <sz val="11"/>
        <rFont val="Arial"/>
        <family val="2"/>
      </rPr>
      <t>Акриловая,   белая,  полуматовая, моющаяся.  Колеруется в пастельные тона.</t>
    </r>
  </si>
  <si>
    <r>
      <t>Святозар - 40**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Эмаль для новых поверхностей</t>
    </r>
    <r>
      <rPr>
        <sz val="11"/>
        <rFont val="Arial"/>
        <family val="2"/>
      </rPr>
      <t xml:space="preserve">, белая, акриловая, полуматовая. </t>
    </r>
    <r>
      <rPr>
        <b/>
        <sz val="11"/>
        <rFont val="Arial"/>
        <family val="2"/>
      </rPr>
      <t>Расход</t>
    </r>
    <r>
      <rPr>
        <sz val="11"/>
        <rFont val="Arial"/>
        <family val="2"/>
      </rPr>
      <t xml:space="preserve"> : 250-300 г/м² в 2 слоя.   </t>
    </r>
  </si>
  <si>
    <r>
      <t>Святозар - 41**</t>
    </r>
    <r>
      <rPr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>белая,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Эмаль  для  радиаторов  и  систем  отопления. </t>
    </r>
    <r>
      <rPr>
        <sz val="11"/>
        <rFont val="Arial"/>
        <family val="2"/>
      </rPr>
      <t>Акриловая, термостойкая до 130°С,  полуматовая.</t>
    </r>
    <r>
      <rPr>
        <b/>
        <sz val="11"/>
        <rFont val="Arial"/>
        <family val="2"/>
      </rPr>
      <t xml:space="preserve"> Расход </t>
    </r>
    <r>
      <rPr>
        <sz val="11"/>
        <rFont val="Arial"/>
        <family val="2"/>
      </rPr>
      <t xml:space="preserve">: 200-250 г/м² в 2 слоя.   </t>
    </r>
  </si>
  <si>
    <r>
      <t>Святозар - 51**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Эмаль  для  бетонных  полов.</t>
    </r>
    <r>
      <rPr>
        <sz val="11"/>
        <rFont val="Arial"/>
        <family val="2"/>
      </rPr>
      <t xml:space="preserve">  Шелковисто - матовая,  акриловая.  </t>
    </r>
    <r>
      <rPr>
        <b/>
        <sz val="11"/>
        <rFont val="Arial"/>
        <family val="2"/>
      </rPr>
      <t xml:space="preserve">Цвета:  </t>
    </r>
    <r>
      <rPr>
        <i/>
        <sz val="11"/>
        <rFont val="Arial"/>
        <family val="2"/>
      </rPr>
      <t xml:space="preserve">белый,  серый, каменистый, красно-коричневый, любой под заказ. </t>
    </r>
    <r>
      <rPr>
        <b/>
        <sz val="11"/>
        <rFont val="Arial"/>
        <family val="2"/>
      </rPr>
      <t xml:space="preserve">Расход: </t>
    </r>
    <r>
      <rPr>
        <sz val="11"/>
        <rFont val="Arial"/>
        <family val="2"/>
      </rPr>
      <t>200-250 гр/м².</t>
    </r>
  </si>
  <si>
    <r>
      <t>Колеровка красок и эмалей:</t>
    </r>
    <r>
      <rPr>
        <i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* - </t>
    </r>
    <r>
      <rPr>
        <i/>
        <sz val="11"/>
        <rFont val="Arial"/>
        <family val="2"/>
      </rPr>
      <t xml:space="preserve">только в пастельные тона, </t>
    </r>
    <r>
      <rPr>
        <b/>
        <i/>
        <sz val="11"/>
        <rFont val="Arial"/>
        <family val="2"/>
      </rPr>
      <t xml:space="preserve">** - </t>
    </r>
    <r>
      <rPr>
        <i/>
        <sz val="11"/>
        <rFont val="Arial"/>
        <family val="2"/>
      </rPr>
      <t>в яркие и пастельные тона.</t>
    </r>
  </si>
  <si>
    <r>
      <t xml:space="preserve">Стоимость колеровки: </t>
    </r>
    <r>
      <rPr>
        <i/>
        <u val="single"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пастельные тона </t>
    </r>
    <r>
      <rPr>
        <i/>
        <sz val="11"/>
        <rFont val="Arial"/>
        <family val="2"/>
      </rPr>
      <t xml:space="preserve">- +15%  к  базовой  цене,   </t>
    </r>
    <r>
      <rPr>
        <b/>
        <i/>
        <sz val="11"/>
        <rFont val="Arial"/>
        <family val="2"/>
      </rPr>
      <t xml:space="preserve">яркие  тона </t>
    </r>
    <r>
      <rPr>
        <i/>
        <sz val="11"/>
        <rFont val="Arial"/>
        <family val="2"/>
      </rPr>
      <t>- +30%  к  базовой  цене.</t>
    </r>
  </si>
  <si>
    <r>
      <t xml:space="preserve">Святозар - колер </t>
    </r>
    <r>
      <rPr>
        <sz val="11"/>
        <rFont val="Arial"/>
        <family val="2"/>
      </rPr>
      <t>18 цветов</t>
    </r>
  </si>
  <si>
    <r>
      <t xml:space="preserve">Святозар - 98 "Люкс"  Лак  </t>
    </r>
    <r>
      <rPr>
        <sz val="11"/>
        <rFont val="Arial"/>
        <family val="2"/>
      </rPr>
      <t xml:space="preserve"> акриловый. Бесцветный, полуглянцевый. </t>
    </r>
    <r>
      <rPr>
        <b/>
        <sz val="11"/>
        <rFont val="Arial"/>
        <family val="2"/>
      </rPr>
      <t>Расход:</t>
    </r>
    <r>
      <rPr>
        <sz val="11"/>
        <rFont val="Arial"/>
        <family val="2"/>
      </rPr>
      <t>120-150 г/м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</si>
  <si>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Святозар - 90  б</t>
    </r>
    <r>
      <rPr>
        <b/>
        <i/>
        <sz val="11"/>
        <rFont val="Arial"/>
        <family val="2"/>
      </rPr>
      <t>есцветная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"DEFENDER" Пропитка-антисептик</t>
    </r>
    <r>
      <rPr>
        <sz val="11"/>
        <rFont val="Arial"/>
        <family val="2"/>
      </rPr>
      <t xml:space="preserve">   акриловая, матовая  с  биоцидными  добавками.  </t>
    </r>
  </si>
  <si>
    <r>
      <t xml:space="preserve">Святозар - 90   </t>
    </r>
    <r>
      <rPr>
        <b/>
        <i/>
        <sz val="11"/>
        <rFont val="Arial"/>
        <family val="2"/>
      </rPr>
      <t>цветная</t>
    </r>
    <r>
      <rPr>
        <b/>
        <sz val="11"/>
        <rFont val="Arial"/>
        <family val="2"/>
      </rPr>
      <t xml:space="preserve"> "DEFENDER" Пропитка-антисептик. </t>
    </r>
    <r>
      <rPr>
        <sz val="11"/>
        <rFont val="Arial"/>
        <family val="2"/>
      </rPr>
      <t xml:space="preserve">акриловая,  матовая. </t>
    </r>
  </si>
  <si>
    <r>
      <t xml:space="preserve">Святозар - 99 "DEFENDER"  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   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Лак - антисептик. </t>
    </r>
    <r>
      <rPr>
        <sz val="11"/>
        <rFont val="Arial"/>
        <family val="2"/>
      </rPr>
      <t xml:space="preserve">                                                           Полуглянцевый,   бесцветный,   акриловый с биоцидными добавками.</t>
    </r>
  </si>
  <si>
    <r>
      <t xml:space="preserve">Святозар - 92 "FINNOTEX" Лак  акриловый  декоративный. </t>
    </r>
    <r>
      <rPr>
        <sz val="11"/>
        <rFont val="Arial"/>
        <family val="2"/>
      </rPr>
      <t>24 цвета, полуглянцевый.</t>
    </r>
  </si>
  <si>
    <r>
      <t xml:space="preserve">Святозар - 7** </t>
    </r>
    <r>
      <rPr>
        <b/>
        <i/>
        <sz val="11"/>
        <rFont val="Arial"/>
        <family val="2"/>
      </rPr>
      <t xml:space="preserve">белая </t>
    </r>
    <r>
      <rPr>
        <b/>
        <sz val="11"/>
        <rFont val="Arial"/>
        <family val="2"/>
      </rPr>
      <t xml:space="preserve">Декор - паста </t>
    </r>
    <r>
      <rPr>
        <b/>
        <i/>
        <sz val="11"/>
        <rFont val="Arial"/>
        <family val="2"/>
      </rPr>
      <t xml:space="preserve"> под "Шубу"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акриловое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фактурное  покрытие.</t>
    </r>
  </si>
  <si>
    <r>
      <t xml:space="preserve">Святозар - 7* </t>
    </r>
    <r>
      <rPr>
        <i/>
        <sz val="11"/>
        <rFont val="Arial"/>
        <family val="2"/>
      </rPr>
      <t xml:space="preserve">белая </t>
    </r>
    <r>
      <rPr>
        <b/>
        <sz val="11"/>
        <rFont val="Arial"/>
        <family val="2"/>
      </rPr>
      <t xml:space="preserve">Декор - паста </t>
    </r>
    <r>
      <rPr>
        <b/>
        <i/>
        <sz val="11"/>
        <rFont val="Arial"/>
        <family val="2"/>
      </rPr>
      <t xml:space="preserve"> "Короед" </t>
    </r>
    <r>
      <rPr>
        <sz val="11"/>
        <rFont val="Arial"/>
        <family val="2"/>
      </rPr>
      <t>акриловое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фактурное  покрытие.</t>
    </r>
  </si>
  <si>
    <r>
      <t xml:space="preserve">Святозар - 6        </t>
    </r>
    <r>
      <rPr>
        <b/>
        <i/>
        <sz val="11"/>
        <rFont val="Arial"/>
        <family val="2"/>
      </rPr>
      <t>белый</t>
    </r>
    <r>
      <rPr>
        <b/>
        <sz val="11"/>
        <rFont val="Arial"/>
        <family val="2"/>
      </rPr>
      <t xml:space="preserve">                     Грунт </t>
    </r>
    <r>
      <rPr>
        <sz val="11"/>
        <rFont val="Arial"/>
        <family val="2"/>
      </rPr>
      <t xml:space="preserve"> акриловый  </t>
    </r>
    <r>
      <rPr>
        <b/>
        <sz val="11"/>
        <rFont val="Arial"/>
        <family val="2"/>
      </rPr>
      <t xml:space="preserve"> для   наружных  и  внутренних  работ</t>
    </r>
    <r>
      <rPr>
        <sz val="11"/>
        <rFont val="Arial"/>
        <family val="2"/>
      </rPr>
      <t xml:space="preserve">.                                        </t>
    </r>
    <r>
      <rPr>
        <b/>
        <sz val="11"/>
        <rFont val="Arial"/>
        <family val="2"/>
      </rPr>
      <t xml:space="preserve"> Расход: </t>
    </r>
    <r>
      <rPr>
        <sz val="11"/>
        <rFont val="Arial"/>
        <family val="2"/>
      </rPr>
      <t xml:space="preserve"> 150 - 200 гр/м² </t>
    </r>
  </si>
  <si>
    <r>
      <t xml:space="preserve">Святозар - 7* </t>
    </r>
    <r>
      <rPr>
        <i/>
        <sz val="11"/>
        <rFont val="Arial"/>
        <family val="2"/>
      </rPr>
      <t>белая Д</t>
    </r>
    <r>
      <rPr>
        <b/>
        <sz val="11"/>
        <rFont val="Arial"/>
        <family val="2"/>
      </rPr>
      <t xml:space="preserve">екор - паста </t>
    </r>
    <r>
      <rPr>
        <b/>
        <i/>
        <sz val="11"/>
        <rFont val="Arial"/>
        <family val="2"/>
      </rPr>
      <t xml:space="preserve"> "Мини Декор" </t>
    </r>
    <r>
      <rPr>
        <sz val="11"/>
        <rFont val="Arial"/>
        <family val="2"/>
      </rPr>
      <t>акриловое</t>
    </r>
    <r>
      <rPr>
        <i/>
        <sz val="11"/>
        <rFont val="Arial"/>
        <family val="2"/>
      </rPr>
      <t xml:space="preserve"> </t>
    </r>
    <r>
      <rPr>
        <sz val="11"/>
        <rFont val="Arial"/>
        <family val="2"/>
      </rPr>
      <t>фактурное  покрытие.</t>
    </r>
  </si>
  <si>
    <r>
      <t xml:space="preserve">Святозар -7* Антик Декор </t>
    </r>
    <r>
      <rPr>
        <sz val="11"/>
        <rFont val="Arial"/>
        <family val="2"/>
      </rPr>
      <t>декоративная штукатурка для внутренних работ</t>
    </r>
  </si>
  <si>
    <r>
      <t xml:space="preserve">Святозар - 7** </t>
    </r>
    <r>
      <rPr>
        <i/>
        <sz val="11"/>
        <rFont val="Arial"/>
        <family val="2"/>
      </rPr>
      <t>белая</t>
    </r>
    <r>
      <rPr>
        <b/>
        <sz val="11"/>
        <rFont val="Arial"/>
        <family val="2"/>
      </rPr>
      <t xml:space="preserve"> Декор - паста  "Виндзор" </t>
    </r>
    <r>
      <rPr>
        <sz val="11"/>
        <rFont val="Arial"/>
        <family val="2"/>
      </rPr>
      <t>акриловое фактурное покрытие</t>
    </r>
  </si>
  <si>
    <r>
      <t xml:space="preserve">Святозар - 4 Шпатлевка </t>
    </r>
    <r>
      <rPr>
        <sz val="11"/>
        <rFont val="Arial"/>
        <family val="2"/>
      </rPr>
      <t>финишная</t>
    </r>
    <r>
      <rPr>
        <b/>
        <sz val="11"/>
        <rFont val="Arial"/>
        <family val="2"/>
      </rPr>
      <t xml:space="preserve">, </t>
    </r>
    <r>
      <rPr>
        <sz val="11"/>
        <rFont val="Arial"/>
        <family val="2"/>
      </rPr>
      <t xml:space="preserve">для  внутренних  работ, белая, полимерная. </t>
    </r>
    <r>
      <rPr>
        <b/>
        <sz val="11"/>
        <rFont val="Arial"/>
        <family val="2"/>
      </rPr>
      <t xml:space="preserve">Расход: </t>
    </r>
    <r>
      <rPr>
        <sz val="11"/>
        <rFont val="Arial"/>
        <family val="2"/>
      </rPr>
      <t xml:space="preserve">2,3 - 2,5 кг/м²                               для  слоя  до 2мм. </t>
    </r>
  </si>
  <si>
    <r>
      <t>Святозар - 8 Шпатлевка</t>
    </r>
    <r>
      <rPr>
        <sz val="11"/>
        <rFont val="Arial"/>
        <family val="2"/>
      </rPr>
      <t xml:space="preserve">   </t>
    </r>
    <r>
      <rPr>
        <b/>
        <sz val="11"/>
        <rFont val="Arial"/>
        <family val="2"/>
      </rPr>
      <t>фасадная.</t>
    </r>
    <r>
      <rPr>
        <sz val="11"/>
        <rFont val="Arial"/>
        <family val="2"/>
      </rPr>
      <t xml:space="preserve"> Финишная  для  наружных  и  внутренних  работ. Влаго-атмосферостойкая,  акриловая.</t>
    </r>
  </si>
  <si>
    <r>
      <t xml:space="preserve">Святозар 6 </t>
    </r>
    <r>
      <rPr>
        <sz val="11"/>
        <rFont val="Arial"/>
        <family val="2"/>
      </rPr>
      <t>белый Грунт акриловый для наружных и внутренних  работ. Расход:  150-200гр/м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                                 </t>
    </r>
  </si>
  <si>
    <r>
      <t xml:space="preserve">Святозар- 9 </t>
    </r>
    <r>
      <rPr>
        <b/>
        <i/>
        <sz val="11"/>
        <rFont val="Arial"/>
        <family val="2"/>
      </rPr>
      <t xml:space="preserve">белый </t>
    </r>
    <r>
      <rPr>
        <b/>
        <sz val="11"/>
        <rFont val="Arial"/>
        <family val="2"/>
      </rPr>
      <t xml:space="preserve">Грунт  </t>
    </r>
    <r>
      <rPr>
        <sz val="11"/>
        <rFont val="Arial"/>
        <family val="2"/>
      </rPr>
      <t>латексный</t>
    </r>
    <r>
      <rPr>
        <b/>
        <sz val="11"/>
        <rFont val="Arial"/>
        <family val="2"/>
      </rPr>
      <t xml:space="preserve">   для  внутренних  работ.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Расход:</t>
    </r>
    <r>
      <rPr>
        <sz val="11"/>
        <rFont val="Arial"/>
        <family val="2"/>
      </rPr>
      <t xml:space="preserve"> 150 - 200 гр/м². </t>
    </r>
  </si>
  <si>
    <r>
      <t xml:space="preserve"> Святозар- 96 Грунтовка  </t>
    </r>
    <r>
      <rPr>
        <sz val="11"/>
        <rFont val="Arial"/>
        <family val="2"/>
      </rPr>
      <t xml:space="preserve">(пропитка) акриловая, </t>
    </r>
    <r>
      <rPr>
        <b/>
        <sz val="11"/>
        <rFont val="Arial"/>
        <family val="2"/>
      </rPr>
      <t xml:space="preserve">упрочняющая,  для фасадных и внутренних работ   </t>
    </r>
  </si>
  <si>
    <r>
      <t>Святозар- 95 Грунтовка</t>
    </r>
    <r>
      <rPr>
        <sz val="11"/>
        <rFont val="Arial"/>
        <family val="2"/>
      </rPr>
      <t xml:space="preserve"> для стен и потолков внутри помещений. Антисептирующая, акриловая.   </t>
    </r>
  </si>
  <si>
    <r>
      <t xml:space="preserve">Святозар- 94 Супер - грунтовка </t>
    </r>
    <r>
      <rPr>
        <sz val="11"/>
        <rFont val="Arial"/>
        <family val="2"/>
      </rPr>
      <t>глубокопроникающая, акриловая</t>
    </r>
  </si>
  <si>
    <r>
      <t xml:space="preserve">   Святозар -97 </t>
    </r>
    <r>
      <rPr>
        <sz val="11"/>
        <rFont val="Arial"/>
        <family val="2"/>
      </rPr>
      <t>грунтовка по бетону,штукатурке "контактная"</t>
    </r>
  </si>
  <si>
    <t>7. Материалы для биозащиты.</t>
  </si>
  <si>
    <t>8. Клеи.</t>
  </si>
  <si>
    <t xml:space="preserve">             9. Комплекс материалов для мебельной, оформительской и деревообрабатывающей промышленности.</t>
  </si>
  <si>
    <t>отп. от 3000 руб.</t>
  </si>
  <si>
    <t>При покупке на сумму менее 3000 руб. отпускная цена + 5%.</t>
  </si>
  <si>
    <t>7/2/20157/2/2015</t>
  </si>
  <si>
    <t>Краски акриловые для фасадных                                                                                                                                                                                                               и внутренних работ  -  ЦВЕТНЫЕ</t>
  </si>
  <si>
    <t>Наименование</t>
  </si>
  <si>
    <t xml:space="preserve">Цена для </t>
  </si>
  <si>
    <t xml:space="preserve">Цена от </t>
  </si>
  <si>
    <t xml:space="preserve">Цена </t>
  </si>
  <si>
    <t>дилеров</t>
  </si>
  <si>
    <r>
      <t xml:space="preserve">Святозар-17                                                                                                                                                                                   </t>
    </r>
    <r>
      <rPr>
        <b/>
        <sz val="9"/>
        <rFont val="Arial Cyr"/>
        <family val="0"/>
      </rPr>
      <t>пастельные                                                            цвета</t>
    </r>
  </si>
  <si>
    <t>10л/12 кг ведро</t>
  </si>
  <si>
    <t>30л/40 кг бачок</t>
  </si>
  <si>
    <r>
      <t xml:space="preserve">Святозар-25                                                                                                                                                                                   </t>
    </r>
    <r>
      <rPr>
        <b/>
        <sz val="9"/>
        <rFont val="Arial Cyr"/>
        <family val="0"/>
      </rPr>
      <t>насыщенные                                                            цвета</t>
    </r>
  </si>
  <si>
    <t>10л/10 кг ведро</t>
  </si>
  <si>
    <t>30л/30 кг бачок</t>
  </si>
  <si>
    <r>
      <t xml:space="preserve">Святозар-25                                                                                                                                                                                   </t>
    </r>
    <r>
      <rPr>
        <b/>
        <sz val="9"/>
        <rFont val="Arial Cyr"/>
        <family val="0"/>
      </rPr>
      <t>пастельные                                                            цвета</t>
    </r>
  </si>
  <si>
    <r>
      <t xml:space="preserve">Святозар-10                                                                                                                                                                                   </t>
    </r>
    <r>
      <rPr>
        <b/>
        <sz val="9"/>
        <rFont val="Arial Cyr"/>
        <family val="0"/>
      </rPr>
      <t>пастельные                                                            цвета</t>
    </r>
  </si>
  <si>
    <r>
      <t xml:space="preserve">Святозар-7                                                                                                                                                                                   </t>
    </r>
    <r>
      <rPr>
        <b/>
        <sz val="9"/>
        <rFont val="Arial Cyr"/>
        <family val="0"/>
      </rPr>
      <t>пастельные                                                            цвета</t>
    </r>
  </si>
  <si>
    <t>10л/16 кг ведро</t>
  </si>
  <si>
    <r>
      <t xml:space="preserve">Святозар-7                                                                                                                                                                                   </t>
    </r>
    <r>
      <rPr>
        <b/>
        <sz val="9"/>
        <rFont val="Arial Cyr"/>
        <family val="0"/>
      </rPr>
      <t>насыщенные                                                          цвета</t>
    </r>
  </si>
  <si>
    <r>
      <t xml:space="preserve">Святозар-7 </t>
    </r>
    <r>
      <rPr>
        <b/>
        <i/>
        <sz val="10"/>
        <rFont val="Arial Cyr"/>
        <family val="0"/>
      </rPr>
      <t xml:space="preserve">КОРОЕД </t>
    </r>
    <r>
      <rPr>
        <b/>
        <sz val="10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Cyr"/>
        <family val="0"/>
      </rPr>
      <t>пастельные                                                                                                                                                           цвета</t>
    </r>
  </si>
  <si>
    <r>
      <t xml:space="preserve">Святозар-7 </t>
    </r>
    <r>
      <rPr>
        <b/>
        <i/>
        <sz val="10"/>
        <rFont val="Arial Cyr"/>
        <family val="0"/>
      </rPr>
      <t>Мини Декор</t>
    </r>
    <r>
      <rPr>
        <b/>
        <sz val="10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Cyr"/>
        <family val="0"/>
      </rPr>
      <t>пастельные                                                                                                                                                           цвета</t>
    </r>
  </si>
  <si>
    <t>Святозар-7 Антик Декор пастельные цвета</t>
  </si>
  <si>
    <t>5,5л/7кг ведро</t>
  </si>
  <si>
    <t>Святозар-7 Антик Декор насыщенные цвета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</si>
</sst>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&quot; Руб&quot;"/>
    <numFmt numFmtId="181" formatCode="m/d/yyyy"/>
  </numFmts>
  <fonts count="64">
    <font>
      <sz val="10"/>
      <name val="Arial Cyr"/>
      <family val="0"/>
    </font>
    <font>
      <b/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vertAlign val="superscript"/>
      <sz val="11"/>
      <name val="Arial"/>
      <family val="2"/>
    </font>
    <font>
      <i/>
      <sz val="11"/>
      <name val="Arial"/>
      <family val="2"/>
    </font>
    <font>
      <b/>
      <i/>
      <u val="single"/>
      <sz val="11"/>
      <name val="Arial"/>
      <family val="2"/>
    </font>
    <font>
      <i/>
      <u val="single"/>
      <sz val="11"/>
      <name val="Arial"/>
      <family val="2"/>
    </font>
    <font>
      <b/>
      <i/>
      <sz val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0"/>
      <name val="Arial Cyr"/>
      <family val="2"/>
    </font>
    <font>
      <b/>
      <sz val="9"/>
      <name val="Arial Cyr"/>
      <family val="0"/>
    </font>
    <font>
      <b/>
      <i/>
      <sz val="10"/>
      <name val="Arial Cyr"/>
      <family val="0"/>
    </font>
    <font>
      <b/>
      <sz val="11"/>
      <color indexed="8"/>
      <name val="Arial Cyr"/>
      <family val="0"/>
    </font>
    <font>
      <b/>
      <i/>
      <sz val="20"/>
      <color indexed="8"/>
      <name val="Arial"/>
      <family val="0"/>
    </font>
    <font>
      <sz val="13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sz val="14"/>
      <color indexed="8"/>
      <name val="Arial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6"/>
      <color indexed="8"/>
      <name val="Calibri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27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5" fillId="0" borderId="10" xfId="43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43" applyNumberFormat="1" applyFont="1" applyBorder="1" applyAlignment="1">
      <alignment horizontal="center" vertical="center"/>
    </xf>
    <xf numFmtId="2" fontId="5" fillId="0" borderId="10" xfId="43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" fillId="0" borderId="10" xfId="0" applyFont="1" applyFill="1" applyBorder="1" applyAlignment="1" quotePrefix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 quotePrefix="1">
      <alignment horizontal="center"/>
    </xf>
    <xf numFmtId="2" fontId="5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1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43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2" fontId="5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2" fontId="5" fillId="0" borderId="10" xfId="43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14" fontId="6" fillId="0" borderId="0" xfId="0" applyNumberFormat="1" applyFont="1" applyAlignment="1">
      <alignment/>
    </xf>
    <xf numFmtId="0" fontId="32" fillId="0" borderId="0" xfId="0" applyFont="1" applyAlignment="1">
      <alignment horizontal="center" vertical="justify"/>
    </xf>
    <xf numFmtId="0" fontId="33" fillId="0" borderId="14" xfId="0" applyFont="1" applyBorder="1" applyAlignment="1">
      <alignment horizontal="center" vertical="justify"/>
    </xf>
    <xf numFmtId="0" fontId="33" fillId="0" borderId="14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5" xfId="0" applyFont="1" applyBorder="1" applyAlignment="1">
      <alignment horizontal="center" vertical="justify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31" borderId="16" xfId="0" applyFont="1" applyFill="1" applyBorder="1" applyAlignment="1">
      <alignment horizontal="center" vertical="center"/>
    </xf>
    <xf numFmtId="0" fontId="33" fillId="31" borderId="16" xfId="0" applyFont="1" applyFill="1" applyBorder="1" applyAlignment="1">
      <alignment horizontal="center" vertical="justify"/>
    </xf>
    <xf numFmtId="0" fontId="0" fillId="31" borderId="17" xfId="0" applyFont="1" applyFill="1" applyBorder="1" applyAlignment="1">
      <alignment horizontal="center" vertical="center"/>
    </xf>
    <xf numFmtId="171" fontId="0" fillId="31" borderId="18" xfId="0" applyNumberFormat="1" applyFont="1" applyFill="1" applyBorder="1" applyAlignment="1">
      <alignment vertical="center"/>
    </xf>
    <xf numFmtId="171" fontId="0" fillId="31" borderId="19" xfId="0" applyNumberFormat="1" applyFont="1" applyFill="1" applyBorder="1" applyAlignment="1">
      <alignment vertical="center"/>
    </xf>
    <xf numFmtId="171" fontId="0" fillId="31" borderId="20" xfId="0" applyNumberFormat="1" applyFont="1" applyFill="1" applyBorder="1" applyAlignment="1">
      <alignment vertical="center"/>
    </xf>
    <xf numFmtId="171" fontId="0" fillId="31" borderId="21" xfId="0" applyNumberFormat="1" applyFont="1" applyFill="1" applyBorder="1" applyAlignment="1">
      <alignment vertical="center"/>
    </xf>
    <xf numFmtId="0" fontId="33" fillId="31" borderId="15" xfId="0" applyFont="1" applyFill="1" applyBorder="1" applyAlignment="1">
      <alignment horizontal="center" vertical="center"/>
    </xf>
    <xf numFmtId="0" fontId="33" fillId="31" borderId="15" xfId="0" applyFont="1" applyFill="1" applyBorder="1" applyAlignment="1">
      <alignment horizontal="center" vertical="justify"/>
    </xf>
    <xf numFmtId="0" fontId="0" fillId="31" borderId="22" xfId="0" applyFont="1" applyFill="1" applyBorder="1" applyAlignment="1">
      <alignment horizontal="center" vertical="center"/>
    </xf>
    <xf numFmtId="171" fontId="0" fillId="31" borderId="23" xfId="0" applyNumberFormat="1" applyFont="1" applyFill="1" applyBorder="1" applyAlignment="1">
      <alignment vertical="center"/>
    </xf>
    <xf numFmtId="171" fontId="0" fillId="31" borderId="24" xfId="0" applyNumberFormat="1" applyFont="1" applyFill="1" applyBorder="1" applyAlignment="1">
      <alignment vertical="center"/>
    </xf>
    <xf numFmtId="171" fontId="0" fillId="31" borderId="25" xfId="0" applyNumberFormat="1" applyFont="1" applyFill="1" applyBorder="1" applyAlignment="1">
      <alignment vertical="center"/>
    </xf>
    <xf numFmtId="171" fontId="0" fillId="31" borderId="26" xfId="0" applyNumberFormat="1" applyFont="1" applyFill="1" applyBorder="1" applyAlignment="1">
      <alignment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justify"/>
    </xf>
    <xf numFmtId="0" fontId="0" fillId="0" borderId="27" xfId="0" applyFill="1" applyBorder="1" applyAlignment="1">
      <alignment horizontal="center" vertical="center"/>
    </xf>
    <xf numFmtId="171" fontId="0" fillId="0" borderId="18" xfId="0" applyNumberFormat="1" applyFill="1" applyBorder="1" applyAlignment="1">
      <alignment vertical="center"/>
    </xf>
    <xf numFmtId="171" fontId="0" fillId="0" borderId="19" xfId="0" applyNumberFormat="1" applyFont="1" applyFill="1" applyBorder="1" applyAlignment="1">
      <alignment vertical="center"/>
    </xf>
    <xf numFmtId="171" fontId="0" fillId="0" borderId="20" xfId="0" applyNumberFormat="1" applyFont="1" applyFill="1" applyBorder="1" applyAlignment="1">
      <alignment vertical="center"/>
    </xf>
    <xf numFmtId="171" fontId="0" fillId="0" borderId="21" xfId="0" applyNumberFormat="1" applyFont="1" applyFill="1" applyBorder="1" applyAlignment="1">
      <alignment vertical="center"/>
    </xf>
    <xf numFmtId="0" fontId="0" fillId="0" borderId="28" xfId="0" applyFill="1" applyBorder="1" applyAlignment="1">
      <alignment horizontal="center" vertical="center"/>
    </xf>
    <xf numFmtId="171" fontId="0" fillId="0" borderId="13" xfId="0" applyNumberFormat="1" applyFill="1" applyBorder="1" applyAlignment="1">
      <alignment vertical="center"/>
    </xf>
    <xf numFmtId="171" fontId="0" fillId="0" borderId="24" xfId="0" applyNumberFormat="1" applyFont="1" applyFill="1" applyBorder="1" applyAlignment="1">
      <alignment vertical="center"/>
    </xf>
    <xf numFmtId="171" fontId="0" fillId="0" borderId="25" xfId="0" applyNumberFormat="1" applyFont="1" applyFill="1" applyBorder="1" applyAlignment="1">
      <alignment vertical="center"/>
    </xf>
    <xf numFmtId="171" fontId="0" fillId="0" borderId="29" xfId="0" applyNumberFormat="1" applyFont="1" applyFill="1" applyBorder="1" applyAlignment="1">
      <alignment vertical="center"/>
    </xf>
    <xf numFmtId="171" fontId="0" fillId="0" borderId="30" xfId="0" applyNumberFormat="1" applyFont="1" applyFill="1" applyBorder="1" applyAlignment="1">
      <alignment vertical="center"/>
    </xf>
    <xf numFmtId="0" fontId="33" fillId="31" borderId="14" xfId="0" applyFont="1" applyFill="1" applyBorder="1" applyAlignment="1">
      <alignment horizontal="center" vertical="center"/>
    </xf>
    <xf numFmtId="0" fontId="33" fillId="31" borderId="14" xfId="0" applyFont="1" applyFill="1" applyBorder="1" applyAlignment="1">
      <alignment horizontal="center" vertical="justify"/>
    </xf>
    <xf numFmtId="0" fontId="0" fillId="31" borderId="31" xfId="0" applyFill="1" applyBorder="1" applyAlignment="1">
      <alignment horizontal="center" vertical="center"/>
    </xf>
    <xf numFmtId="171" fontId="0" fillId="31" borderId="32" xfId="0" applyNumberFormat="1" applyFill="1" applyBorder="1" applyAlignment="1">
      <alignment vertical="center"/>
    </xf>
    <xf numFmtId="171" fontId="0" fillId="31" borderId="33" xfId="0" applyNumberFormat="1" applyFont="1" applyFill="1" applyBorder="1" applyAlignment="1">
      <alignment vertical="center"/>
    </xf>
    <xf numFmtId="0" fontId="0" fillId="31" borderId="22" xfId="0" applyFill="1" applyBorder="1" applyAlignment="1">
      <alignment horizontal="center" vertical="center"/>
    </xf>
    <xf numFmtId="171" fontId="0" fillId="31" borderId="23" xfId="0" applyNumberFormat="1" applyFill="1" applyBorder="1" applyAlignment="1">
      <alignment vertical="center"/>
    </xf>
    <xf numFmtId="0" fontId="33" fillId="0" borderId="1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justify"/>
    </xf>
    <xf numFmtId="0" fontId="0" fillId="0" borderId="27" xfId="0" applyBorder="1" applyAlignment="1">
      <alignment horizontal="center" vertical="center"/>
    </xf>
    <xf numFmtId="171" fontId="0" fillId="0" borderId="18" xfId="0" applyNumberFormat="1" applyBorder="1" applyAlignment="1">
      <alignment vertical="center"/>
    </xf>
    <xf numFmtId="0" fontId="0" fillId="0" borderId="28" xfId="0" applyBorder="1" applyAlignment="1">
      <alignment horizontal="center" vertical="center"/>
    </xf>
    <xf numFmtId="171" fontId="0" fillId="0" borderId="13" xfId="0" applyNumberFormat="1" applyBorder="1" applyAlignment="1">
      <alignment vertical="center"/>
    </xf>
    <xf numFmtId="171" fontId="0" fillId="31" borderId="34" xfId="0" applyNumberFormat="1" applyFill="1" applyBorder="1" applyAlignment="1">
      <alignment vertical="center"/>
    </xf>
    <xf numFmtId="171" fontId="0" fillId="31" borderId="35" xfId="0" applyNumberFormat="1" applyFill="1" applyBorder="1" applyAlignment="1">
      <alignment vertical="center"/>
    </xf>
    <xf numFmtId="171" fontId="0" fillId="0" borderId="36" xfId="0" applyNumberFormat="1" applyBorder="1" applyAlignment="1">
      <alignment horizontal="center" vertical="center"/>
    </xf>
    <xf numFmtId="171" fontId="0" fillId="0" borderId="37" xfId="0" applyNumberFormat="1" applyBorder="1" applyAlignment="1">
      <alignment vertical="center"/>
    </xf>
    <xf numFmtId="171" fontId="0" fillId="0" borderId="36" xfId="0" applyNumberFormat="1" applyBorder="1" applyAlignment="1">
      <alignment vertical="center"/>
    </xf>
    <xf numFmtId="0" fontId="33" fillId="31" borderId="38" xfId="0" applyFont="1" applyFill="1" applyBorder="1" applyAlignment="1">
      <alignment horizontal="center" vertical="center" wrapText="1"/>
    </xf>
    <xf numFmtId="0" fontId="0" fillId="31" borderId="39" xfId="0" applyFill="1" applyBorder="1" applyAlignment="1">
      <alignment horizontal="center" vertical="center"/>
    </xf>
    <xf numFmtId="171" fontId="0" fillId="31" borderId="40" xfId="0" applyNumberFormat="1" applyFill="1" applyBorder="1" applyAlignment="1">
      <alignment vertical="center"/>
    </xf>
    <xf numFmtId="171" fontId="0" fillId="31" borderId="41" xfId="0" applyNumberFormat="1" applyFont="1" applyFill="1" applyBorder="1" applyAlignment="1">
      <alignment vertical="center"/>
    </xf>
    <xf numFmtId="171" fontId="0" fillId="31" borderId="42" xfId="0" applyNumberFormat="1" applyFont="1" applyFill="1" applyBorder="1" applyAlignment="1">
      <alignment vertical="center"/>
    </xf>
    <xf numFmtId="0" fontId="33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171" fontId="0" fillId="0" borderId="40" xfId="0" applyNumberFormat="1" applyBorder="1" applyAlignment="1">
      <alignment vertical="center"/>
    </xf>
    <xf numFmtId="171" fontId="0" fillId="0" borderId="41" xfId="0" applyNumberFormat="1" applyFont="1" applyFill="1" applyBorder="1" applyAlignment="1">
      <alignment vertical="center"/>
    </xf>
    <xf numFmtId="171" fontId="0" fillId="0" borderId="42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1</xdr:row>
      <xdr:rowOff>9525</xdr:rowOff>
    </xdr:from>
    <xdr:ext cx="2019300" cy="209550"/>
    <xdr:sp fLocksText="0">
      <xdr:nvSpPr>
        <xdr:cNvPr id="1" name="Text Box 44"/>
        <xdr:cNvSpPr txBox="1">
          <a:spLocks noChangeArrowheads="1"/>
        </xdr:cNvSpPr>
      </xdr:nvSpPr>
      <xdr:spPr>
        <a:xfrm>
          <a:off x="11591925" y="695325"/>
          <a:ext cx="2019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314325</xdr:colOff>
      <xdr:row>1</xdr:row>
      <xdr:rowOff>152400</xdr:rowOff>
    </xdr:from>
    <xdr:ext cx="866775" cy="190500"/>
    <xdr:sp>
      <xdr:nvSpPr>
        <xdr:cNvPr id="2" name="Text Box 48"/>
        <xdr:cNvSpPr txBox="1">
          <a:spLocks noChangeArrowheads="1"/>
        </xdr:cNvSpPr>
      </xdr:nvSpPr>
      <xdr:spPr>
        <a:xfrm>
          <a:off x="6696075" y="838200"/>
          <a:ext cx="8667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22.09.2004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2004</a:t>
          </a:r>
        </a:p>
      </xdr:txBody>
    </xdr:sp>
    <xdr:clientData/>
  </xdr:oneCellAnchor>
  <xdr:twoCellAnchor>
    <xdr:from>
      <xdr:col>0</xdr:col>
      <xdr:colOff>28575</xdr:colOff>
      <xdr:row>1</xdr:row>
      <xdr:rowOff>85725</xdr:rowOff>
    </xdr:from>
    <xdr:to>
      <xdr:col>15</xdr:col>
      <xdr:colOff>1352550</xdr:colOff>
      <xdr:row>14</xdr:row>
      <xdr:rowOff>142875</xdr:rowOff>
    </xdr:to>
    <xdr:sp>
      <xdr:nvSpPr>
        <xdr:cNvPr id="3" name="AutoShape 880"/>
        <xdr:cNvSpPr>
          <a:spLocks noChangeAspect="1"/>
        </xdr:cNvSpPr>
      </xdr:nvSpPr>
      <xdr:spPr>
        <a:xfrm>
          <a:off x="28575" y="771525"/>
          <a:ext cx="9344025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15</xdr:col>
      <xdr:colOff>1314450</xdr:colOff>
      <xdr:row>14</xdr:row>
      <xdr:rowOff>66675</xdr:rowOff>
    </xdr:to>
    <xdr:sp>
      <xdr:nvSpPr>
        <xdr:cNvPr id="4" name="Rectangle 882"/>
        <xdr:cNvSpPr>
          <a:spLocks/>
        </xdr:cNvSpPr>
      </xdr:nvSpPr>
      <xdr:spPr>
        <a:xfrm>
          <a:off x="0" y="685800"/>
          <a:ext cx="9334500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15</xdr:col>
      <xdr:colOff>2867025</xdr:colOff>
      <xdr:row>14</xdr:row>
      <xdr:rowOff>161925</xdr:rowOff>
    </xdr:to>
    <xdr:sp>
      <xdr:nvSpPr>
        <xdr:cNvPr id="5" name="Rectangle 883"/>
        <xdr:cNvSpPr>
          <a:spLocks/>
        </xdr:cNvSpPr>
      </xdr:nvSpPr>
      <xdr:spPr>
        <a:xfrm>
          <a:off x="0" y="1019175"/>
          <a:ext cx="10887075" cy="2143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5</xdr:col>
      <xdr:colOff>523875</xdr:colOff>
      <xdr:row>1</xdr:row>
      <xdr:rowOff>57150</xdr:rowOff>
    </xdr:from>
    <xdr:ext cx="2419350" cy="276225"/>
    <xdr:sp>
      <xdr:nvSpPr>
        <xdr:cNvPr id="6" name="Rectangle 884"/>
        <xdr:cNvSpPr>
          <a:spLocks/>
        </xdr:cNvSpPr>
      </xdr:nvSpPr>
      <xdr:spPr>
        <a:xfrm>
          <a:off x="4667250" y="742950"/>
          <a:ext cx="2419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</a:rPr>
            <a:t>ПРАЙС-ЛИСТ</a:t>
          </a:r>
        </a:p>
      </xdr:txBody>
    </xdr:sp>
    <xdr:clientData/>
  </xdr:oneCellAnchor>
  <xdr:oneCellAnchor>
    <xdr:from>
      <xdr:col>7</xdr:col>
      <xdr:colOff>209550</xdr:colOff>
      <xdr:row>1</xdr:row>
      <xdr:rowOff>142875</xdr:rowOff>
    </xdr:from>
    <xdr:ext cx="0" cy="209550"/>
    <xdr:sp>
      <xdr:nvSpPr>
        <xdr:cNvPr id="7" name="Rectangle 885"/>
        <xdr:cNvSpPr>
          <a:spLocks/>
        </xdr:cNvSpPr>
      </xdr:nvSpPr>
      <xdr:spPr>
        <a:xfrm>
          <a:off x="5133975" y="8286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12</xdr:col>
      <xdr:colOff>685800</xdr:colOff>
      <xdr:row>0</xdr:row>
      <xdr:rowOff>676275</xdr:rowOff>
    </xdr:from>
    <xdr:ext cx="4486275" cy="381000"/>
    <xdr:sp>
      <xdr:nvSpPr>
        <xdr:cNvPr id="8" name="Rectangle 887"/>
        <xdr:cNvSpPr>
          <a:spLocks/>
        </xdr:cNvSpPr>
      </xdr:nvSpPr>
      <xdr:spPr>
        <a:xfrm>
          <a:off x="7067550" y="676275"/>
          <a:ext cx="44862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  <a:r>
            <a:rPr lang="en-US" cap="none" sz="1100" b="0" i="0" u="none" baseline="0">
              <a:solidFill>
                <a:srgbClr val="000000"/>
              </a:solidFill>
            </a:rPr>
            <a:t>                                          действителен с 15.02.2015г.             </a:t>
          </a:r>
        </a:p>
      </xdr:txBody>
    </xdr:sp>
    <xdr:clientData/>
  </xdr:oneCellAnchor>
  <xdr:oneCellAnchor>
    <xdr:from>
      <xdr:col>0</xdr:col>
      <xdr:colOff>114300</xdr:colOff>
      <xdr:row>3</xdr:row>
      <xdr:rowOff>0</xdr:rowOff>
    </xdr:from>
    <xdr:ext cx="3228975" cy="123825"/>
    <xdr:sp>
      <xdr:nvSpPr>
        <xdr:cNvPr id="9" name="Rectangle 889"/>
        <xdr:cNvSpPr>
          <a:spLocks/>
        </xdr:cNvSpPr>
      </xdr:nvSpPr>
      <xdr:spPr>
        <a:xfrm>
          <a:off x="114300" y="990600"/>
          <a:ext cx="3228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================================================================</a:t>
          </a:r>
        </a:p>
      </xdr:txBody>
    </xdr:sp>
    <xdr:clientData/>
  </xdr:oneCellAnchor>
  <xdr:oneCellAnchor>
    <xdr:from>
      <xdr:col>5</xdr:col>
      <xdr:colOff>247650</xdr:colOff>
      <xdr:row>3</xdr:row>
      <xdr:rowOff>0</xdr:rowOff>
    </xdr:from>
    <xdr:ext cx="7115175" cy="123825"/>
    <xdr:sp>
      <xdr:nvSpPr>
        <xdr:cNvPr id="10" name="Rectangle 890"/>
        <xdr:cNvSpPr>
          <a:spLocks/>
        </xdr:cNvSpPr>
      </xdr:nvSpPr>
      <xdr:spPr>
        <a:xfrm>
          <a:off x="4391025" y="990600"/>
          <a:ext cx="71151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============================================================================================================</a:t>
          </a:r>
        </a:p>
      </xdr:txBody>
    </xdr:sp>
    <xdr:clientData/>
  </xdr:oneCellAnchor>
  <xdr:oneCellAnchor>
    <xdr:from>
      <xdr:col>0</xdr:col>
      <xdr:colOff>104775</xdr:colOff>
      <xdr:row>3</xdr:row>
      <xdr:rowOff>142875</xdr:rowOff>
    </xdr:from>
    <xdr:ext cx="7086600" cy="247650"/>
    <xdr:sp>
      <xdr:nvSpPr>
        <xdr:cNvPr id="11" name="Rectangle 891"/>
        <xdr:cNvSpPr>
          <a:spLocks/>
        </xdr:cNvSpPr>
      </xdr:nvSpPr>
      <xdr:spPr>
        <a:xfrm>
          <a:off x="104775" y="1133475"/>
          <a:ext cx="7086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</a:rPr>
            <a:t>Адрес склада и офиса: г. Москва, Дмитровское ш., д. 167, стр.</a:t>
          </a:r>
          <a:r>
            <a:rPr lang="en-US" cap="none" sz="1600" b="0" i="0" u="none" baseline="0">
              <a:solidFill>
                <a:srgbClr val="000000"/>
              </a:solidFill>
            </a:rPr>
            <a:t>21</a:t>
          </a:r>
          <a:r>
            <a:rPr lang="en-US" cap="none" sz="1600" b="0" i="0" u="none" baseline="0">
              <a:solidFill>
                <a:srgbClr val="000000"/>
              </a:solidFill>
            </a:rPr>
            <a:t> 21</a:t>
          </a:r>
        </a:p>
      </xdr:txBody>
    </xdr:sp>
    <xdr:clientData/>
  </xdr:oneCellAnchor>
  <xdr:oneCellAnchor>
    <xdr:from>
      <xdr:col>11</xdr:col>
      <xdr:colOff>0</xdr:colOff>
      <xdr:row>3</xdr:row>
      <xdr:rowOff>38100</xdr:rowOff>
    </xdr:from>
    <xdr:ext cx="0" cy="161925"/>
    <xdr:sp>
      <xdr:nvSpPr>
        <xdr:cNvPr id="12" name="Rectangle 892"/>
        <xdr:cNvSpPr>
          <a:spLocks/>
        </xdr:cNvSpPr>
      </xdr:nvSpPr>
      <xdr:spPr>
        <a:xfrm>
          <a:off x="5562600" y="1028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0</xdr:colOff>
      <xdr:row>3</xdr:row>
      <xdr:rowOff>9525</xdr:rowOff>
    </xdr:from>
    <xdr:ext cx="3076575" cy="152400"/>
    <xdr:sp>
      <xdr:nvSpPr>
        <xdr:cNvPr id="13" name="Rectangle 893"/>
        <xdr:cNvSpPr>
          <a:spLocks/>
        </xdr:cNvSpPr>
      </xdr:nvSpPr>
      <xdr:spPr>
        <a:xfrm>
          <a:off x="5562600" y="1000125"/>
          <a:ext cx="30765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</a:t>
          </a:r>
        </a:p>
      </xdr:txBody>
    </xdr:sp>
    <xdr:clientData/>
  </xdr:oneCellAnchor>
  <xdr:oneCellAnchor>
    <xdr:from>
      <xdr:col>16</xdr:col>
      <xdr:colOff>0</xdr:colOff>
      <xdr:row>3</xdr:row>
      <xdr:rowOff>38100</xdr:rowOff>
    </xdr:from>
    <xdr:ext cx="0" cy="161925"/>
    <xdr:sp>
      <xdr:nvSpPr>
        <xdr:cNvPr id="14" name="Rectangle 894"/>
        <xdr:cNvSpPr>
          <a:spLocks/>
        </xdr:cNvSpPr>
      </xdr:nvSpPr>
      <xdr:spPr>
        <a:xfrm>
          <a:off x="11591925" y="1028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0</xdr:colOff>
      <xdr:row>3</xdr:row>
      <xdr:rowOff>38100</xdr:rowOff>
    </xdr:from>
    <xdr:ext cx="0" cy="161925"/>
    <xdr:sp>
      <xdr:nvSpPr>
        <xdr:cNvPr id="15" name="Rectangle 895"/>
        <xdr:cNvSpPr>
          <a:spLocks/>
        </xdr:cNvSpPr>
      </xdr:nvSpPr>
      <xdr:spPr>
        <a:xfrm>
          <a:off x="11591925" y="10287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0" cy="171450"/>
    <xdr:sp>
      <xdr:nvSpPr>
        <xdr:cNvPr id="16" name="Rectangle 896"/>
        <xdr:cNvSpPr>
          <a:spLocks/>
        </xdr:cNvSpPr>
      </xdr:nvSpPr>
      <xdr:spPr>
        <a:xfrm>
          <a:off x="0" y="1381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9525</xdr:rowOff>
    </xdr:from>
    <xdr:ext cx="0" cy="171450"/>
    <xdr:sp>
      <xdr:nvSpPr>
        <xdr:cNvPr id="17" name="Rectangle 897"/>
        <xdr:cNvSpPr>
          <a:spLocks/>
        </xdr:cNvSpPr>
      </xdr:nvSpPr>
      <xdr:spPr>
        <a:xfrm>
          <a:off x="0" y="1381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152400</xdr:colOff>
      <xdr:row>4</xdr:row>
      <xdr:rowOff>171450</xdr:rowOff>
    </xdr:from>
    <xdr:ext cx="1762125" cy="161925"/>
    <xdr:sp>
      <xdr:nvSpPr>
        <xdr:cNvPr id="18" name="Rectangle 898"/>
        <xdr:cNvSpPr>
          <a:spLocks/>
        </xdr:cNvSpPr>
      </xdr:nvSpPr>
      <xdr:spPr>
        <a:xfrm>
          <a:off x="152400" y="1362075"/>
          <a:ext cx="1762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вся  продукция сертифицирована                                  </a:t>
          </a:r>
        </a:p>
      </xdr:txBody>
    </xdr:sp>
    <xdr:clientData/>
  </xdr:oneCellAnchor>
  <xdr:oneCellAnchor>
    <xdr:from>
      <xdr:col>16</xdr:col>
      <xdr:colOff>0</xdr:colOff>
      <xdr:row>5</xdr:row>
      <xdr:rowOff>9525</xdr:rowOff>
    </xdr:from>
    <xdr:ext cx="0" cy="171450"/>
    <xdr:sp>
      <xdr:nvSpPr>
        <xdr:cNvPr id="19" name="Rectangle 900"/>
        <xdr:cNvSpPr>
          <a:spLocks/>
        </xdr:cNvSpPr>
      </xdr:nvSpPr>
      <xdr:spPr>
        <a:xfrm>
          <a:off x="11591925" y="1381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0</xdr:colOff>
      <xdr:row>5</xdr:row>
      <xdr:rowOff>9525</xdr:rowOff>
    </xdr:from>
    <xdr:ext cx="0" cy="171450"/>
    <xdr:sp>
      <xdr:nvSpPr>
        <xdr:cNvPr id="20" name="Rectangle 901"/>
        <xdr:cNvSpPr>
          <a:spLocks/>
        </xdr:cNvSpPr>
      </xdr:nvSpPr>
      <xdr:spPr>
        <a:xfrm>
          <a:off x="11591925" y="13811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0</xdr:col>
      <xdr:colOff>0</xdr:colOff>
      <xdr:row>6</xdr:row>
      <xdr:rowOff>9525</xdr:rowOff>
    </xdr:from>
    <xdr:ext cx="0" cy="171450"/>
    <xdr:sp>
      <xdr:nvSpPr>
        <xdr:cNvPr id="21" name="Rectangle 902"/>
        <xdr:cNvSpPr>
          <a:spLocks/>
        </xdr:cNvSpPr>
      </xdr:nvSpPr>
      <xdr:spPr>
        <a:xfrm>
          <a:off x="0" y="1562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9525</xdr:rowOff>
    </xdr:from>
    <xdr:ext cx="0" cy="171450"/>
    <xdr:sp>
      <xdr:nvSpPr>
        <xdr:cNvPr id="22" name="Rectangle 903"/>
        <xdr:cNvSpPr>
          <a:spLocks/>
        </xdr:cNvSpPr>
      </xdr:nvSpPr>
      <xdr:spPr>
        <a:xfrm>
          <a:off x="0" y="1562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152400</xdr:colOff>
      <xdr:row>5</xdr:row>
      <xdr:rowOff>152400</xdr:rowOff>
    </xdr:from>
    <xdr:ext cx="1085850" cy="171450"/>
    <xdr:sp>
      <xdr:nvSpPr>
        <xdr:cNvPr id="23" name="Rectangle 904"/>
        <xdr:cNvSpPr>
          <a:spLocks/>
        </xdr:cNvSpPr>
      </xdr:nvSpPr>
      <xdr:spPr>
        <a:xfrm>
          <a:off x="152400" y="1524000"/>
          <a:ext cx="1085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офис  и склад  рядом                                            </a:t>
          </a:r>
        </a:p>
      </xdr:txBody>
    </xdr:sp>
    <xdr:clientData/>
  </xdr:oneCellAnchor>
  <xdr:oneCellAnchor>
    <xdr:from>
      <xdr:col>16</xdr:col>
      <xdr:colOff>0</xdr:colOff>
      <xdr:row>6</xdr:row>
      <xdr:rowOff>9525</xdr:rowOff>
    </xdr:from>
    <xdr:ext cx="0" cy="171450"/>
    <xdr:sp>
      <xdr:nvSpPr>
        <xdr:cNvPr id="24" name="Rectangle 907"/>
        <xdr:cNvSpPr>
          <a:spLocks/>
        </xdr:cNvSpPr>
      </xdr:nvSpPr>
      <xdr:spPr>
        <a:xfrm>
          <a:off x="11591925" y="1562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0</xdr:colOff>
      <xdr:row>6</xdr:row>
      <xdr:rowOff>9525</xdr:rowOff>
    </xdr:from>
    <xdr:ext cx="0" cy="171450"/>
    <xdr:sp>
      <xdr:nvSpPr>
        <xdr:cNvPr id="25" name="Rectangle 908"/>
        <xdr:cNvSpPr>
          <a:spLocks/>
        </xdr:cNvSpPr>
      </xdr:nvSpPr>
      <xdr:spPr>
        <a:xfrm>
          <a:off x="11591925" y="15621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0" cy="171450"/>
    <xdr:sp>
      <xdr:nvSpPr>
        <xdr:cNvPr id="26" name="Rectangle 909"/>
        <xdr:cNvSpPr>
          <a:spLocks/>
        </xdr:cNvSpPr>
      </xdr:nvSpPr>
      <xdr:spPr>
        <a:xfrm>
          <a:off x="0" y="1733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0" cy="171450"/>
    <xdr:sp>
      <xdr:nvSpPr>
        <xdr:cNvPr id="27" name="Rectangle 910"/>
        <xdr:cNvSpPr>
          <a:spLocks/>
        </xdr:cNvSpPr>
      </xdr:nvSpPr>
      <xdr:spPr>
        <a:xfrm>
          <a:off x="0" y="1733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</a:t>
          </a:r>
        </a:p>
      </xdr:txBody>
    </xdr:sp>
    <xdr:clientData/>
  </xdr:oneCellAnchor>
  <xdr:oneCellAnchor>
    <xdr:from>
      <xdr:col>0</xdr:col>
      <xdr:colOff>171450</xdr:colOff>
      <xdr:row>6</xdr:row>
      <xdr:rowOff>171450</xdr:rowOff>
    </xdr:from>
    <xdr:ext cx="1152525" cy="161925"/>
    <xdr:sp>
      <xdr:nvSpPr>
        <xdr:cNvPr id="28" name="Rectangle 911"/>
        <xdr:cNvSpPr>
          <a:spLocks/>
        </xdr:cNvSpPr>
      </xdr:nvSpPr>
      <xdr:spPr>
        <a:xfrm>
          <a:off x="171450" y="1724025"/>
          <a:ext cx="1152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любая форма оплаты                                              </a:t>
          </a:r>
        </a:p>
      </xdr:txBody>
    </xdr:sp>
    <xdr:clientData/>
  </xdr:oneCellAnchor>
  <xdr:oneCellAnchor>
    <xdr:from>
      <xdr:col>15</xdr:col>
      <xdr:colOff>819150</xdr:colOff>
      <xdr:row>5</xdr:row>
      <xdr:rowOff>85725</xdr:rowOff>
    </xdr:from>
    <xdr:ext cx="2095500" cy="457200"/>
    <xdr:sp>
      <xdr:nvSpPr>
        <xdr:cNvPr id="29" name="Rectangle 912"/>
        <xdr:cNvSpPr>
          <a:spLocks/>
        </xdr:cNvSpPr>
      </xdr:nvSpPr>
      <xdr:spPr>
        <a:xfrm>
          <a:off x="8839200" y="1457325"/>
          <a:ext cx="2095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 консультации, 
</a:t>
          </a:r>
          <a:r>
            <a:rPr lang="en-US" cap="none" sz="1000" b="0" i="1" u="none" baseline="0">
              <a:solidFill>
                <a:srgbClr val="000000"/>
              </a:solidFill>
            </a:rPr>
            <a:t> советы специалистов</a:t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0" cy="171450"/>
    <xdr:sp>
      <xdr:nvSpPr>
        <xdr:cNvPr id="30" name="Rectangle 914"/>
        <xdr:cNvSpPr>
          <a:spLocks/>
        </xdr:cNvSpPr>
      </xdr:nvSpPr>
      <xdr:spPr>
        <a:xfrm>
          <a:off x="11591925" y="1733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0" cy="171450"/>
    <xdr:sp>
      <xdr:nvSpPr>
        <xdr:cNvPr id="31" name="Rectangle 915"/>
        <xdr:cNvSpPr>
          <a:spLocks/>
        </xdr:cNvSpPr>
      </xdr:nvSpPr>
      <xdr:spPr>
        <a:xfrm>
          <a:off x="11591925" y="17335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    </a:t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57150" cy="276225"/>
    <xdr:sp>
      <xdr:nvSpPr>
        <xdr:cNvPr id="32" name="Rectangle 916"/>
        <xdr:cNvSpPr>
          <a:spLocks/>
        </xdr:cNvSpPr>
      </xdr:nvSpPr>
      <xdr:spPr>
        <a:xfrm>
          <a:off x="0" y="2276475"/>
          <a:ext cx="571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</a:t>
          </a:r>
        </a:p>
      </xdr:txBody>
    </xdr:sp>
    <xdr:clientData/>
  </xdr:oneCellAnchor>
  <xdr:oneCellAnchor>
    <xdr:from>
      <xdr:col>7</xdr:col>
      <xdr:colOff>104775</xdr:colOff>
      <xdr:row>10</xdr:row>
      <xdr:rowOff>95250</xdr:rowOff>
    </xdr:from>
    <xdr:ext cx="47625" cy="180975"/>
    <xdr:sp>
      <xdr:nvSpPr>
        <xdr:cNvPr id="33" name="Rectangle 917"/>
        <xdr:cNvSpPr>
          <a:spLocks/>
        </xdr:cNvSpPr>
      </xdr:nvSpPr>
      <xdr:spPr>
        <a:xfrm>
          <a:off x="5029200" y="237172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oneCellAnchor>
  <xdr:oneCellAnchor>
    <xdr:from>
      <xdr:col>1</xdr:col>
      <xdr:colOff>295275</xdr:colOff>
      <xdr:row>10</xdr:row>
      <xdr:rowOff>95250</xdr:rowOff>
    </xdr:from>
    <xdr:ext cx="2952750" cy="180975"/>
    <xdr:sp>
      <xdr:nvSpPr>
        <xdr:cNvPr id="34" name="Rectangle 918"/>
        <xdr:cNvSpPr>
          <a:spLocks/>
        </xdr:cNvSpPr>
      </xdr:nvSpPr>
      <xdr:spPr>
        <a:xfrm>
          <a:off x="552450" y="2371725"/>
          <a:ext cx="2952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390525</xdr:colOff>
      <xdr:row>10</xdr:row>
      <xdr:rowOff>38100</xdr:rowOff>
    </xdr:from>
    <xdr:ext cx="47625" cy="180975"/>
    <xdr:sp>
      <xdr:nvSpPr>
        <xdr:cNvPr id="35" name="Rectangle 919"/>
        <xdr:cNvSpPr>
          <a:spLocks/>
        </xdr:cNvSpPr>
      </xdr:nvSpPr>
      <xdr:spPr>
        <a:xfrm>
          <a:off x="4533900" y="23145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</a:t>
          </a:r>
        </a:p>
      </xdr:txBody>
    </xdr:sp>
    <xdr:clientData/>
  </xdr:oneCellAnchor>
  <xdr:oneCellAnchor>
    <xdr:from>
      <xdr:col>7</xdr:col>
      <xdr:colOff>0</xdr:colOff>
      <xdr:row>10</xdr:row>
      <xdr:rowOff>38100</xdr:rowOff>
    </xdr:from>
    <xdr:ext cx="0" cy="180975"/>
    <xdr:sp>
      <xdr:nvSpPr>
        <xdr:cNvPr id="36" name="Rectangle 920"/>
        <xdr:cNvSpPr>
          <a:spLocks/>
        </xdr:cNvSpPr>
      </xdr:nvSpPr>
      <xdr:spPr>
        <a:xfrm>
          <a:off x="4924425" y="2314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142875</xdr:colOff>
      <xdr:row>10</xdr:row>
      <xdr:rowOff>38100</xdr:rowOff>
    </xdr:from>
    <xdr:ext cx="0" cy="180975"/>
    <xdr:sp>
      <xdr:nvSpPr>
        <xdr:cNvPr id="37" name="Rectangle 921"/>
        <xdr:cNvSpPr>
          <a:spLocks/>
        </xdr:cNvSpPr>
      </xdr:nvSpPr>
      <xdr:spPr>
        <a:xfrm>
          <a:off x="5067300" y="2314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190500</xdr:colOff>
      <xdr:row>10</xdr:row>
      <xdr:rowOff>38100</xdr:rowOff>
    </xdr:from>
    <xdr:ext cx="0" cy="180975"/>
    <xdr:sp>
      <xdr:nvSpPr>
        <xdr:cNvPr id="38" name="Rectangle 922"/>
        <xdr:cNvSpPr>
          <a:spLocks/>
        </xdr:cNvSpPr>
      </xdr:nvSpPr>
      <xdr:spPr>
        <a:xfrm>
          <a:off x="5114925" y="2314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10</xdr:row>
      <xdr:rowOff>38100</xdr:rowOff>
    </xdr:from>
    <xdr:ext cx="0" cy="180975"/>
    <xdr:sp>
      <xdr:nvSpPr>
        <xdr:cNvPr id="39" name="Rectangle 923"/>
        <xdr:cNvSpPr>
          <a:spLocks/>
        </xdr:cNvSpPr>
      </xdr:nvSpPr>
      <xdr:spPr>
        <a:xfrm>
          <a:off x="5562600" y="2314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523875</xdr:colOff>
      <xdr:row>10</xdr:row>
      <xdr:rowOff>114300</xdr:rowOff>
    </xdr:from>
    <xdr:ext cx="4619625" cy="161925"/>
    <xdr:sp>
      <xdr:nvSpPr>
        <xdr:cNvPr id="40" name="Rectangle 924"/>
        <xdr:cNvSpPr>
          <a:spLocks/>
        </xdr:cNvSpPr>
      </xdr:nvSpPr>
      <xdr:spPr>
        <a:xfrm>
          <a:off x="4667250" y="2390775"/>
          <a:ext cx="46196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 </a:t>
          </a:r>
        </a:p>
      </xdr:txBody>
    </xdr:sp>
    <xdr:clientData/>
  </xdr:oneCellAnchor>
  <xdr:oneCellAnchor>
    <xdr:from>
      <xdr:col>13</xdr:col>
      <xdr:colOff>0</xdr:colOff>
      <xdr:row>10</xdr:row>
      <xdr:rowOff>38100</xdr:rowOff>
    </xdr:from>
    <xdr:ext cx="0" cy="180975"/>
    <xdr:sp>
      <xdr:nvSpPr>
        <xdr:cNvPr id="41" name="Rectangle 925"/>
        <xdr:cNvSpPr>
          <a:spLocks/>
        </xdr:cNvSpPr>
      </xdr:nvSpPr>
      <xdr:spPr>
        <a:xfrm>
          <a:off x="7200900" y="23145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171450</xdr:colOff>
      <xdr:row>11</xdr:row>
      <xdr:rowOff>85725</xdr:rowOff>
    </xdr:from>
    <xdr:ext cx="0" cy="180975"/>
    <xdr:sp>
      <xdr:nvSpPr>
        <xdr:cNvPr id="42" name="Rectangle 927"/>
        <xdr:cNvSpPr>
          <a:spLocks/>
        </xdr:cNvSpPr>
      </xdr:nvSpPr>
      <xdr:spPr>
        <a:xfrm>
          <a:off x="428625" y="2543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190500</xdr:colOff>
      <xdr:row>11</xdr:row>
      <xdr:rowOff>0</xdr:rowOff>
    </xdr:from>
    <xdr:ext cx="11344275" cy="514350"/>
    <xdr:sp>
      <xdr:nvSpPr>
        <xdr:cNvPr id="43" name="Rectangle 928"/>
        <xdr:cNvSpPr>
          <a:spLocks/>
        </xdr:cNvSpPr>
      </xdr:nvSpPr>
      <xdr:spPr>
        <a:xfrm>
          <a:off x="190500" y="2457450"/>
          <a:ext cx="11344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Тел./факс: (499) 767-88-22
</a:t>
          </a:r>
          <a:r>
            <a:rPr lang="en-US" cap="none" sz="1600" b="0" i="0" u="none" baseline="0">
              <a:solidFill>
                <a:srgbClr val="000000"/>
              </a:solidFill>
            </a:rPr>
            <a:t>Тел.моб.: 8-903-716-67-67, E-mail: alex-ksv@yandex.ru               </a:t>
          </a:r>
          <a:r>
            <a:rPr lang="en-US" cap="none" sz="1600" b="1" i="0" u="none" baseline="0">
              <a:solidFill>
                <a:srgbClr val="000000"/>
              </a:solidFill>
            </a:rPr>
            <a:t>                      www.svyatozar.com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oneCellAnchor>
  <xdr:oneCellAnchor>
    <xdr:from>
      <xdr:col>11</xdr:col>
      <xdr:colOff>0</xdr:colOff>
      <xdr:row>11</xdr:row>
      <xdr:rowOff>85725</xdr:rowOff>
    </xdr:from>
    <xdr:ext cx="0" cy="180975"/>
    <xdr:sp>
      <xdr:nvSpPr>
        <xdr:cNvPr id="44" name="Rectangle 929"/>
        <xdr:cNvSpPr>
          <a:spLocks/>
        </xdr:cNvSpPr>
      </xdr:nvSpPr>
      <xdr:spPr>
        <a:xfrm>
          <a:off x="5562600" y="2543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85725</xdr:rowOff>
    </xdr:from>
    <xdr:ext cx="0" cy="180975"/>
    <xdr:sp>
      <xdr:nvSpPr>
        <xdr:cNvPr id="45" name="Rectangle 930"/>
        <xdr:cNvSpPr>
          <a:spLocks/>
        </xdr:cNvSpPr>
      </xdr:nvSpPr>
      <xdr:spPr>
        <a:xfrm>
          <a:off x="5562600" y="2543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85725</xdr:rowOff>
    </xdr:from>
    <xdr:ext cx="0" cy="180975"/>
    <xdr:sp>
      <xdr:nvSpPr>
        <xdr:cNvPr id="46" name="Rectangle 931"/>
        <xdr:cNvSpPr>
          <a:spLocks/>
        </xdr:cNvSpPr>
      </xdr:nvSpPr>
      <xdr:spPr>
        <a:xfrm>
          <a:off x="5562600" y="2543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85725</xdr:rowOff>
    </xdr:from>
    <xdr:ext cx="0" cy="180975"/>
    <xdr:sp>
      <xdr:nvSpPr>
        <xdr:cNvPr id="47" name="Rectangle 932"/>
        <xdr:cNvSpPr>
          <a:spLocks/>
        </xdr:cNvSpPr>
      </xdr:nvSpPr>
      <xdr:spPr>
        <a:xfrm>
          <a:off x="5562600" y="2543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85725</xdr:rowOff>
    </xdr:from>
    <xdr:ext cx="0" cy="180975"/>
    <xdr:sp>
      <xdr:nvSpPr>
        <xdr:cNvPr id="48" name="Rectangle 933"/>
        <xdr:cNvSpPr>
          <a:spLocks/>
        </xdr:cNvSpPr>
      </xdr:nvSpPr>
      <xdr:spPr>
        <a:xfrm>
          <a:off x="5562600" y="2543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11</xdr:row>
      <xdr:rowOff>85725</xdr:rowOff>
    </xdr:from>
    <xdr:ext cx="0" cy="180975"/>
    <xdr:sp>
      <xdr:nvSpPr>
        <xdr:cNvPr id="49" name="Rectangle 934"/>
        <xdr:cNvSpPr>
          <a:spLocks/>
        </xdr:cNvSpPr>
      </xdr:nvSpPr>
      <xdr:spPr>
        <a:xfrm>
          <a:off x="5562600" y="2543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         </a:t>
          </a:r>
        </a:p>
      </xdr:txBody>
    </xdr:sp>
    <xdr:clientData/>
  </xdr:oneCellAnchor>
  <xdr:oneCellAnchor>
    <xdr:from>
      <xdr:col>12</xdr:col>
      <xdr:colOff>142875</xdr:colOff>
      <xdr:row>11</xdr:row>
      <xdr:rowOff>85725</xdr:rowOff>
    </xdr:from>
    <xdr:ext cx="0" cy="180975"/>
    <xdr:sp>
      <xdr:nvSpPr>
        <xdr:cNvPr id="50" name="Rectangle 935"/>
        <xdr:cNvSpPr>
          <a:spLocks/>
        </xdr:cNvSpPr>
      </xdr:nvSpPr>
      <xdr:spPr>
        <a:xfrm>
          <a:off x="6524625" y="2543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85725</xdr:rowOff>
    </xdr:from>
    <xdr:ext cx="0" cy="180975"/>
    <xdr:sp>
      <xdr:nvSpPr>
        <xdr:cNvPr id="51" name="Rectangle 936"/>
        <xdr:cNvSpPr>
          <a:spLocks/>
        </xdr:cNvSpPr>
      </xdr:nvSpPr>
      <xdr:spPr>
        <a:xfrm>
          <a:off x="7200900" y="2543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85725</xdr:rowOff>
    </xdr:from>
    <xdr:ext cx="0" cy="180975"/>
    <xdr:sp>
      <xdr:nvSpPr>
        <xdr:cNvPr id="52" name="Rectangle 937"/>
        <xdr:cNvSpPr>
          <a:spLocks/>
        </xdr:cNvSpPr>
      </xdr:nvSpPr>
      <xdr:spPr>
        <a:xfrm>
          <a:off x="7200900" y="2543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85725</xdr:rowOff>
    </xdr:from>
    <xdr:ext cx="0" cy="180975"/>
    <xdr:sp>
      <xdr:nvSpPr>
        <xdr:cNvPr id="53" name="Rectangle 938"/>
        <xdr:cNvSpPr>
          <a:spLocks/>
        </xdr:cNvSpPr>
      </xdr:nvSpPr>
      <xdr:spPr>
        <a:xfrm>
          <a:off x="7200900" y="25431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171450</xdr:colOff>
      <xdr:row>12</xdr:row>
      <xdr:rowOff>85725</xdr:rowOff>
    </xdr:from>
    <xdr:ext cx="0" cy="180975"/>
    <xdr:sp>
      <xdr:nvSpPr>
        <xdr:cNvPr id="54" name="Rectangle 940"/>
        <xdr:cNvSpPr>
          <a:spLocks/>
        </xdr:cNvSpPr>
      </xdr:nvSpPr>
      <xdr:spPr>
        <a:xfrm>
          <a:off x="428625" y="2724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85725</xdr:rowOff>
    </xdr:from>
    <xdr:ext cx="0" cy="180975"/>
    <xdr:sp>
      <xdr:nvSpPr>
        <xdr:cNvPr id="55" name="Rectangle 941"/>
        <xdr:cNvSpPr>
          <a:spLocks/>
        </xdr:cNvSpPr>
      </xdr:nvSpPr>
      <xdr:spPr>
        <a:xfrm>
          <a:off x="3505200" y="2724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228600</xdr:colOff>
      <xdr:row>12</xdr:row>
      <xdr:rowOff>85725</xdr:rowOff>
    </xdr:from>
    <xdr:ext cx="0" cy="180975"/>
    <xdr:sp>
      <xdr:nvSpPr>
        <xdr:cNvPr id="56" name="Rectangle 942"/>
        <xdr:cNvSpPr>
          <a:spLocks/>
        </xdr:cNvSpPr>
      </xdr:nvSpPr>
      <xdr:spPr>
        <a:xfrm>
          <a:off x="3733800" y="2724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85725</xdr:rowOff>
    </xdr:from>
    <xdr:ext cx="0" cy="180975"/>
    <xdr:sp>
      <xdr:nvSpPr>
        <xdr:cNvPr id="57" name="Rectangle 943"/>
        <xdr:cNvSpPr>
          <a:spLocks/>
        </xdr:cNvSpPr>
      </xdr:nvSpPr>
      <xdr:spPr>
        <a:xfrm>
          <a:off x="4143375" y="2724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7</xdr:col>
      <xdr:colOff>171450</xdr:colOff>
      <xdr:row>12</xdr:row>
      <xdr:rowOff>85725</xdr:rowOff>
    </xdr:from>
    <xdr:ext cx="0" cy="180975"/>
    <xdr:sp>
      <xdr:nvSpPr>
        <xdr:cNvPr id="58" name="Rectangle 944"/>
        <xdr:cNvSpPr>
          <a:spLocks/>
        </xdr:cNvSpPr>
      </xdr:nvSpPr>
      <xdr:spPr>
        <a:xfrm>
          <a:off x="5095875" y="2724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85725</xdr:rowOff>
    </xdr:from>
    <xdr:ext cx="0" cy="180975"/>
    <xdr:sp>
      <xdr:nvSpPr>
        <xdr:cNvPr id="59" name="Rectangle 945"/>
        <xdr:cNvSpPr>
          <a:spLocks/>
        </xdr:cNvSpPr>
      </xdr:nvSpPr>
      <xdr:spPr>
        <a:xfrm>
          <a:off x="5562600" y="2724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11</xdr:col>
      <xdr:colOff>0</xdr:colOff>
      <xdr:row>12</xdr:row>
      <xdr:rowOff>85725</xdr:rowOff>
    </xdr:from>
    <xdr:ext cx="0" cy="180975"/>
    <xdr:sp>
      <xdr:nvSpPr>
        <xdr:cNvPr id="60" name="Rectangle 946"/>
        <xdr:cNvSpPr>
          <a:spLocks/>
        </xdr:cNvSpPr>
      </xdr:nvSpPr>
      <xdr:spPr>
        <a:xfrm>
          <a:off x="5562600" y="272415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12</xdr:col>
      <xdr:colOff>209550</xdr:colOff>
      <xdr:row>13</xdr:row>
      <xdr:rowOff>38100</xdr:rowOff>
    </xdr:from>
    <xdr:ext cx="1295400" cy="209550"/>
    <xdr:sp>
      <xdr:nvSpPr>
        <xdr:cNvPr id="61" name="Rectangle 947"/>
        <xdr:cNvSpPr>
          <a:spLocks/>
        </xdr:cNvSpPr>
      </xdr:nvSpPr>
      <xdr:spPr>
        <a:xfrm>
          <a:off x="6591300" y="2857500"/>
          <a:ext cx="12954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</a:t>
          </a:r>
        </a:p>
      </xdr:txBody>
    </xdr:sp>
    <xdr:clientData/>
  </xdr:oneCellAnchor>
  <xdr:oneCellAnchor>
    <xdr:from>
      <xdr:col>0</xdr:col>
      <xdr:colOff>200025</xdr:colOff>
      <xdr:row>13</xdr:row>
      <xdr:rowOff>142875</xdr:rowOff>
    </xdr:from>
    <xdr:ext cx="2962275" cy="180975"/>
    <xdr:sp>
      <xdr:nvSpPr>
        <xdr:cNvPr id="62" name="Rectangle 948"/>
        <xdr:cNvSpPr>
          <a:spLocks/>
        </xdr:cNvSpPr>
      </xdr:nvSpPr>
      <xdr:spPr>
        <a:xfrm>
          <a:off x="200025" y="2962275"/>
          <a:ext cx="2962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Режим работы: с 9.00 до 18.00</a:t>
          </a:r>
        </a:p>
      </xdr:txBody>
    </xdr:sp>
    <xdr:clientData/>
  </xdr:oneCellAnchor>
  <xdr:oneCellAnchor>
    <xdr:from>
      <xdr:col>12</xdr:col>
      <xdr:colOff>447675</xdr:colOff>
      <xdr:row>12</xdr:row>
      <xdr:rowOff>85725</xdr:rowOff>
    </xdr:from>
    <xdr:ext cx="66675" cy="161925"/>
    <xdr:sp>
      <xdr:nvSpPr>
        <xdr:cNvPr id="63" name="Rectangle 949"/>
        <xdr:cNvSpPr>
          <a:spLocks/>
        </xdr:cNvSpPr>
      </xdr:nvSpPr>
      <xdr:spPr>
        <a:xfrm>
          <a:off x="6829425" y="27241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228600</xdr:colOff>
      <xdr:row>8</xdr:row>
      <xdr:rowOff>38100</xdr:rowOff>
    </xdr:from>
    <xdr:to>
      <xdr:col>15</xdr:col>
      <xdr:colOff>2943225</xdr:colOff>
      <xdr:row>11</xdr:row>
      <xdr:rowOff>0</xdr:rowOff>
    </xdr:to>
    <xdr:grpSp>
      <xdr:nvGrpSpPr>
        <xdr:cNvPr id="64" name="Group 1272"/>
        <xdr:cNvGrpSpPr>
          <a:grpSpLocks/>
        </xdr:cNvGrpSpPr>
      </xdr:nvGrpSpPr>
      <xdr:grpSpPr>
        <a:xfrm>
          <a:off x="228600" y="1952625"/>
          <a:ext cx="10734675" cy="504825"/>
          <a:chOff x="9" y="156"/>
          <a:chExt cx="860" cy="55"/>
        </a:xfrm>
        <a:solidFill>
          <a:srgbClr val="FFFFFF"/>
        </a:solidFill>
      </xdr:grpSpPr>
      <xdr:grpSp>
        <xdr:nvGrpSpPr>
          <xdr:cNvPr id="65" name="Group 1266"/>
          <xdr:cNvGrpSpPr>
            <a:grpSpLocks/>
          </xdr:cNvGrpSpPr>
        </xdr:nvGrpSpPr>
        <xdr:grpSpPr>
          <a:xfrm>
            <a:off x="9" y="178"/>
            <a:ext cx="692" cy="33"/>
            <a:chOff x="9" y="178"/>
            <a:chExt cx="692" cy="33"/>
          </a:xfrm>
          <a:solidFill>
            <a:srgbClr val="FFFFFF"/>
          </a:solidFill>
        </xdr:grpSpPr>
        <xdr:sp>
          <xdr:nvSpPr>
            <xdr:cNvPr id="66" name="Freeform 953"/>
            <xdr:cNvSpPr>
              <a:spLocks/>
            </xdr:cNvSpPr>
          </xdr:nvSpPr>
          <xdr:spPr>
            <a:xfrm>
              <a:off x="9" y="182"/>
              <a:ext cx="692" cy="24"/>
            </a:xfrm>
            <a:custGeom>
              <a:pathLst>
                <a:path h="24" w="692">
                  <a:moveTo>
                    <a:pt x="346" y="0"/>
                  </a:moveTo>
                  <a:lnTo>
                    <a:pt x="381" y="0"/>
                  </a:lnTo>
                  <a:lnTo>
                    <a:pt x="416" y="0"/>
                  </a:lnTo>
                  <a:lnTo>
                    <a:pt x="449" y="0"/>
                  </a:lnTo>
                  <a:lnTo>
                    <a:pt x="480" y="0"/>
                  </a:lnTo>
                  <a:lnTo>
                    <a:pt x="511" y="1"/>
                  </a:lnTo>
                  <a:lnTo>
                    <a:pt x="539" y="1"/>
                  </a:lnTo>
                  <a:lnTo>
                    <a:pt x="566" y="1"/>
                  </a:lnTo>
                  <a:lnTo>
                    <a:pt x="590" y="1"/>
                  </a:lnTo>
                  <a:lnTo>
                    <a:pt x="613" y="1"/>
                  </a:lnTo>
                  <a:lnTo>
                    <a:pt x="633" y="1"/>
                  </a:lnTo>
                  <a:lnTo>
                    <a:pt x="650" y="1"/>
                  </a:lnTo>
                  <a:lnTo>
                    <a:pt x="665" y="1"/>
                  </a:lnTo>
                  <a:lnTo>
                    <a:pt x="676" y="1"/>
                  </a:lnTo>
                  <a:lnTo>
                    <a:pt x="685" y="1"/>
                  </a:lnTo>
                  <a:lnTo>
                    <a:pt x="688" y="1"/>
                  </a:lnTo>
                  <a:lnTo>
                    <a:pt x="690" y="1"/>
                  </a:lnTo>
                  <a:lnTo>
                    <a:pt x="691" y="1"/>
                  </a:lnTo>
                  <a:lnTo>
                    <a:pt x="692" y="1"/>
                  </a:lnTo>
                  <a:lnTo>
                    <a:pt x="691" y="1"/>
                  </a:lnTo>
                  <a:lnTo>
                    <a:pt x="690" y="1"/>
                  </a:lnTo>
                  <a:lnTo>
                    <a:pt x="688" y="1"/>
                  </a:lnTo>
                  <a:lnTo>
                    <a:pt x="685" y="1"/>
                  </a:lnTo>
                  <a:lnTo>
                    <a:pt x="676" y="2"/>
                  </a:lnTo>
                  <a:lnTo>
                    <a:pt x="665" y="2"/>
                  </a:lnTo>
                  <a:lnTo>
                    <a:pt x="650" y="2"/>
                  </a:lnTo>
                  <a:lnTo>
                    <a:pt x="633" y="2"/>
                  </a:lnTo>
                  <a:lnTo>
                    <a:pt x="613" y="2"/>
                  </a:lnTo>
                  <a:lnTo>
                    <a:pt x="590" y="2"/>
                  </a:lnTo>
                  <a:lnTo>
                    <a:pt x="566" y="2"/>
                  </a:lnTo>
                  <a:lnTo>
                    <a:pt x="539" y="2"/>
                  </a:lnTo>
                  <a:lnTo>
                    <a:pt x="511" y="2"/>
                  </a:lnTo>
                  <a:lnTo>
                    <a:pt x="480" y="2"/>
                  </a:lnTo>
                  <a:lnTo>
                    <a:pt x="449" y="2"/>
                  </a:lnTo>
                  <a:lnTo>
                    <a:pt x="416" y="2"/>
                  </a:lnTo>
                  <a:lnTo>
                    <a:pt x="381" y="2"/>
                  </a:lnTo>
                  <a:lnTo>
                    <a:pt x="346" y="2"/>
                  </a:lnTo>
                  <a:lnTo>
                    <a:pt x="311" y="2"/>
                  </a:lnTo>
                  <a:lnTo>
                    <a:pt x="276" y="2"/>
                  </a:lnTo>
                  <a:lnTo>
                    <a:pt x="243" y="2"/>
                  </a:lnTo>
                  <a:lnTo>
                    <a:pt x="211" y="2"/>
                  </a:lnTo>
                  <a:lnTo>
                    <a:pt x="181" y="2"/>
                  </a:lnTo>
                  <a:lnTo>
                    <a:pt x="153" y="2"/>
                  </a:lnTo>
                  <a:lnTo>
                    <a:pt x="126" y="2"/>
                  </a:lnTo>
                  <a:lnTo>
                    <a:pt x="101" y="2"/>
                  </a:lnTo>
                  <a:lnTo>
                    <a:pt x="79" y="2"/>
                  </a:lnTo>
                  <a:lnTo>
                    <a:pt x="59" y="2"/>
                  </a:lnTo>
                  <a:lnTo>
                    <a:pt x="42" y="2"/>
                  </a:lnTo>
                  <a:lnTo>
                    <a:pt x="27" y="2"/>
                  </a:lnTo>
                  <a:lnTo>
                    <a:pt x="15" y="2"/>
                  </a:lnTo>
                  <a:lnTo>
                    <a:pt x="7" y="1"/>
                  </a:lnTo>
                  <a:lnTo>
                    <a:pt x="4" y="1"/>
                  </a:lnTo>
                  <a:lnTo>
                    <a:pt x="2" y="1"/>
                  </a:lnTo>
                  <a:lnTo>
                    <a:pt x="0" y="1"/>
                  </a:lnTo>
                  <a:lnTo>
                    <a:pt x="2" y="1"/>
                  </a:lnTo>
                  <a:lnTo>
                    <a:pt x="4" y="1"/>
                  </a:lnTo>
                  <a:lnTo>
                    <a:pt x="7" y="1"/>
                  </a:lnTo>
                  <a:lnTo>
                    <a:pt x="15" y="1"/>
                  </a:lnTo>
                  <a:lnTo>
                    <a:pt x="27" y="1"/>
                  </a:lnTo>
                  <a:lnTo>
                    <a:pt x="42" y="1"/>
                  </a:lnTo>
                  <a:lnTo>
                    <a:pt x="59" y="1"/>
                  </a:lnTo>
                  <a:lnTo>
                    <a:pt x="79" y="1"/>
                  </a:lnTo>
                  <a:lnTo>
                    <a:pt x="101" y="1"/>
                  </a:lnTo>
                  <a:lnTo>
                    <a:pt x="126" y="1"/>
                  </a:lnTo>
                  <a:lnTo>
                    <a:pt x="153" y="1"/>
                  </a:lnTo>
                  <a:lnTo>
                    <a:pt x="181" y="1"/>
                  </a:lnTo>
                  <a:lnTo>
                    <a:pt x="211" y="0"/>
                  </a:lnTo>
                  <a:lnTo>
                    <a:pt x="243" y="0"/>
                  </a:lnTo>
                  <a:lnTo>
                    <a:pt x="276" y="0"/>
                  </a:lnTo>
                  <a:lnTo>
                    <a:pt x="311" y="0"/>
                  </a:lnTo>
                  <a:lnTo>
                    <a:pt x="346" y="0"/>
                  </a:lnTo>
                  <a:close/>
                  <a:moveTo>
                    <a:pt x="346" y="0"/>
                  </a:moveTo>
                  <a:lnTo>
                    <a:pt x="346" y="5"/>
                  </a:lnTo>
                  <a:lnTo>
                    <a:pt x="381" y="5"/>
                  </a:lnTo>
                  <a:lnTo>
                    <a:pt x="416" y="5"/>
                  </a:lnTo>
                  <a:lnTo>
                    <a:pt x="449" y="5"/>
                  </a:lnTo>
                  <a:lnTo>
                    <a:pt x="480" y="5"/>
                  </a:lnTo>
                  <a:lnTo>
                    <a:pt x="511" y="5"/>
                  </a:lnTo>
                  <a:lnTo>
                    <a:pt x="539" y="5"/>
                  </a:lnTo>
                  <a:lnTo>
                    <a:pt x="566" y="5"/>
                  </a:lnTo>
                  <a:lnTo>
                    <a:pt x="590" y="5"/>
                  </a:lnTo>
                  <a:lnTo>
                    <a:pt x="613" y="5"/>
                  </a:lnTo>
                  <a:lnTo>
                    <a:pt x="633" y="5"/>
                  </a:lnTo>
                  <a:lnTo>
                    <a:pt x="650" y="5"/>
                  </a:lnTo>
                  <a:lnTo>
                    <a:pt x="665" y="5"/>
                  </a:lnTo>
                  <a:lnTo>
                    <a:pt x="676" y="5"/>
                  </a:lnTo>
                  <a:lnTo>
                    <a:pt x="685" y="5"/>
                  </a:lnTo>
                  <a:lnTo>
                    <a:pt x="688" y="5"/>
                  </a:lnTo>
                  <a:lnTo>
                    <a:pt x="690" y="6"/>
                  </a:lnTo>
                  <a:lnTo>
                    <a:pt x="691" y="6"/>
                  </a:lnTo>
                  <a:lnTo>
                    <a:pt x="692" y="6"/>
                  </a:lnTo>
                  <a:lnTo>
                    <a:pt x="691" y="6"/>
                  </a:lnTo>
                  <a:lnTo>
                    <a:pt x="690" y="6"/>
                  </a:lnTo>
                  <a:lnTo>
                    <a:pt x="688" y="6"/>
                  </a:lnTo>
                  <a:lnTo>
                    <a:pt x="685" y="6"/>
                  </a:lnTo>
                  <a:lnTo>
                    <a:pt x="676" y="6"/>
                  </a:lnTo>
                  <a:lnTo>
                    <a:pt x="665" y="6"/>
                  </a:lnTo>
                  <a:lnTo>
                    <a:pt x="650" y="6"/>
                  </a:lnTo>
                  <a:lnTo>
                    <a:pt x="633" y="6"/>
                  </a:lnTo>
                  <a:lnTo>
                    <a:pt x="613" y="6"/>
                  </a:lnTo>
                  <a:lnTo>
                    <a:pt x="590" y="6"/>
                  </a:lnTo>
                  <a:lnTo>
                    <a:pt x="566" y="6"/>
                  </a:lnTo>
                  <a:lnTo>
                    <a:pt x="539" y="6"/>
                  </a:lnTo>
                  <a:lnTo>
                    <a:pt x="511" y="6"/>
                  </a:lnTo>
                  <a:lnTo>
                    <a:pt x="480" y="6"/>
                  </a:lnTo>
                  <a:lnTo>
                    <a:pt x="449" y="6"/>
                  </a:lnTo>
                  <a:lnTo>
                    <a:pt x="416" y="7"/>
                  </a:lnTo>
                  <a:lnTo>
                    <a:pt x="381" y="7"/>
                  </a:lnTo>
                  <a:lnTo>
                    <a:pt x="346" y="7"/>
                  </a:lnTo>
                  <a:lnTo>
                    <a:pt x="311" y="7"/>
                  </a:lnTo>
                  <a:lnTo>
                    <a:pt x="276" y="7"/>
                  </a:lnTo>
                  <a:lnTo>
                    <a:pt x="243" y="6"/>
                  </a:lnTo>
                  <a:lnTo>
                    <a:pt x="211" y="6"/>
                  </a:lnTo>
                  <a:lnTo>
                    <a:pt x="181" y="6"/>
                  </a:lnTo>
                  <a:lnTo>
                    <a:pt x="153" y="6"/>
                  </a:lnTo>
                  <a:lnTo>
                    <a:pt x="126" y="6"/>
                  </a:lnTo>
                  <a:lnTo>
                    <a:pt x="101" y="6"/>
                  </a:lnTo>
                  <a:lnTo>
                    <a:pt x="79" y="6"/>
                  </a:lnTo>
                  <a:lnTo>
                    <a:pt x="59" y="6"/>
                  </a:lnTo>
                  <a:lnTo>
                    <a:pt x="42" y="6"/>
                  </a:lnTo>
                  <a:lnTo>
                    <a:pt x="27" y="6"/>
                  </a:lnTo>
                  <a:lnTo>
                    <a:pt x="15" y="6"/>
                  </a:lnTo>
                  <a:lnTo>
                    <a:pt x="7" y="6"/>
                  </a:lnTo>
                  <a:lnTo>
                    <a:pt x="4" y="6"/>
                  </a:lnTo>
                  <a:lnTo>
                    <a:pt x="2" y="6"/>
                  </a:lnTo>
                  <a:lnTo>
                    <a:pt x="0" y="6"/>
                  </a:lnTo>
                  <a:lnTo>
                    <a:pt x="2" y="6"/>
                  </a:lnTo>
                  <a:lnTo>
                    <a:pt x="4" y="5"/>
                  </a:lnTo>
                  <a:lnTo>
                    <a:pt x="7" y="5"/>
                  </a:lnTo>
                  <a:lnTo>
                    <a:pt x="15" y="5"/>
                  </a:lnTo>
                  <a:lnTo>
                    <a:pt x="27" y="5"/>
                  </a:lnTo>
                  <a:lnTo>
                    <a:pt x="42" y="5"/>
                  </a:lnTo>
                  <a:lnTo>
                    <a:pt x="59" y="5"/>
                  </a:lnTo>
                  <a:lnTo>
                    <a:pt x="79" y="5"/>
                  </a:lnTo>
                  <a:lnTo>
                    <a:pt x="101" y="5"/>
                  </a:lnTo>
                  <a:lnTo>
                    <a:pt x="126" y="5"/>
                  </a:lnTo>
                  <a:lnTo>
                    <a:pt x="153" y="5"/>
                  </a:lnTo>
                  <a:lnTo>
                    <a:pt x="181" y="5"/>
                  </a:lnTo>
                  <a:lnTo>
                    <a:pt x="211" y="5"/>
                  </a:lnTo>
                  <a:lnTo>
                    <a:pt x="243" y="5"/>
                  </a:lnTo>
                  <a:lnTo>
                    <a:pt x="276" y="5"/>
                  </a:lnTo>
                  <a:lnTo>
                    <a:pt x="311" y="5"/>
                  </a:lnTo>
                  <a:close/>
                  <a:moveTo>
                    <a:pt x="311" y="5"/>
                  </a:moveTo>
                  <a:lnTo>
                    <a:pt x="346" y="5"/>
                  </a:lnTo>
                  <a:lnTo>
                    <a:pt x="346" y="9"/>
                  </a:lnTo>
                  <a:lnTo>
                    <a:pt x="381" y="9"/>
                  </a:lnTo>
                  <a:lnTo>
                    <a:pt x="416" y="9"/>
                  </a:lnTo>
                  <a:lnTo>
                    <a:pt x="449" y="9"/>
                  </a:lnTo>
                  <a:lnTo>
                    <a:pt x="480" y="9"/>
                  </a:lnTo>
                  <a:lnTo>
                    <a:pt x="511" y="9"/>
                  </a:lnTo>
                  <a:lnTo>
                    <a:pt x="539" y="9"/>
                  </a:lnTo>
                  <a:lnTo>
                    <a:pt x="566" y="9"/>
                  </a:lnTo>
                  <a:lnTo>
                    <a:pt x="590" y="9"/>
                  </a:lnTo>
                  <a:lnTo>
                    <a:pt x="613" y="9"/>
                  </a:lnTo>
                  <a:lnTo>
                    <a:pt x="633" y="10"/>
                  </a:lnTo>
                  <a:lnTo>
                    <a:pt x="650" y="10"/>
                  </a:lnTo>
                  <a:lnTo>
                    <a:pt x="665" y="10"/>
                  </a:lnTo>
                  <a:lnTo>
                    <a:pt x="676" y="10"/>
                  </a:lnTo>
                  <a:lnTo>
                    <a:pt x="685" y="10"/>
                  </a:lnTo>
                  <a:lnTo>
                    <a:pt x="688" y="10"/>
                  </a:lnTo>
                  <a:lnTo>
                    <a:pt x="690" y="10"/>
                  </a:lnTo>
                  <a:lnTo>
                    <a:pt x="691" y="10"/>
                  </a:lnTo>
                  <a:lnTo>
                    <a:pt x="692" y="10"/>
                  </a:lnTo>
                  <a:lnTo>
                    <a:pt x="691" y="10"/>
                  </a:lnTo>
                  <a:lnTo>
                    <a:pt x="690" y="10"/>
                  </a:lnTo>
                  <a:lnTo>
                    <a:pt x="688" y="10"/>
                  </a:lnTo>
                  <a:lnTo>
                    <a:pt x="685" y="10"/>
                  </a:lnTo>
                  <a:lnTo>
                    <a:pt x="676" y="10"/>
                  </a:lnTo>
                  <a:lnTo>
                    <a:pt x="665" y="10"/>
                  </a:lnTo>
                  <a:lnTo>
                    <a:pt x="650" y="10"/>
                  </a:lnTo>
                  <a:lnTo>
                    <a:pt x="633" y="11"/>
                  </a:lnTo>
                  <a:lnTo>
                    <a:pt x="613" y="11"/>
                  </a:lnTo>
                  <a:lnTo>
                    <a:pt x="590" y="11"/>
                  </a:lnTo>
                  <a:lnTo>
                    <a:pt x="566" y="11"/>
                  </a:lnTo>
                  <a:lnTo>
                    <a:pt x="539" y="11"/>
                  </a:lnTo>
                  <a:lnTo>
                    <a:pt x="511" y="11"/>
                  </a:lnTo>
                  <a:lnTo>
                    <a:pt x="480" y="11"/>
                  </a:lnTo>
                  <a:lnTo>
                    <a:pt x="449" y="11"/>
                  </a:lnTo>
                  <a:lnTo>
                    <a:pt x="416" y="11"/>
                  </a:lnTo>
                  <a:lnTo>
                    <a:pt x="381" y="11"/>
                  </a:lnTo>
                  <a:lnTo>
                    <a:pt x="346" y="11"/>
                  </a:lnTo>
                  <a:lnTo>
                    <a:pt x="311" y="11"/>
                  </a:lnTo>
                  <a:lnTo>
                    <a:pt x="276" y="11"/>
                  </a:lnTo>
                  <a:lnTo>
                    <a:pt x="243" y="11"/>
                  </a:lnTo>
                  <a:lnTo>
                    <a:pt x="211" y="11"/>
                  </a:lnTo>
                  <a:lnTo>
                    <a:pt x="181" y="11"/>
                  </a:lnTo>
                  <a:lnTo>
                    <a:pt x="153" y="11"/>
                  </a:lnTo>
                  <a:lnTo>
                    <a:pt x="126" y="11"/>
                  </a:lnTo>
                  <a:lnTo>
                    <a:pt x="101" y="11"/>
                  </a:lnTo>
                  <a:lnTo>
                    <a:pt x="79" y="11"/>
                  </a:lnTo>
                  <a:lnTo>
                    <a:pt x="59" y="11"/>
                  </a:lnTo>
                  <a:lnTo>
                    <a:pt x="42" y="10"/>
                  </a:lnTo>
                  <a:lnTo>
                    <a:pt x="27" y="10"/>
                  </a:lnTo>
                  <a:lnTo>
                    <a:pt x="15" y="10"/>
                  </a:lnTo>
                  <a:lnTo>
                    <a:pt x="7" y="10"/>
                  </a:lnTo>
                  <a:lnTo>
                    <a:pt x="4" y="10"/>
                  </a:lnTo>
                  <a:lnTo>
                    <a:pt x="2" y="10"/>
                  </a:lnTo>
                  <a:lnTo>
                    <a:pt x="0" y="10"/>
                  </a:lnTo>
                  <a:lnTo>
                    <a:pt x="2" y="10"/>
                  </a:lnTo>
                  <a:lnTo>
                    <a:pt x="4" y="10"/>
                  </a:lnTo>
                  <a:lnTo>
                    <a:pt x="7" y="10"/>
                  </a:lnTo>
                  <a:lnTo>
                    <a:pt x="15" y="10"/>
                  </a:lnTo>
                  <a:lnTo>
                    <a:pt x="27" y="10"/>
                  </a:lnTo>
                  <a:lnTo>
                    <a:pt x="42" y="10"/>
                  </a:lnTo>
                  <a:lnTo>
                    <a:pt x="59" y="10"/>
                  </a:lnTo>
                  <a:lnTo>
                    <a:pt x="79" y="9"/>
                  </a:lnTo>
                  <a:lnTo>
                    <a:pt x="101" y="9"/>
                  </a:lnTo>
                  <a:lnTo>
                    <a:pt x="126" y="9"/>
                  </a:lnTo>
                  <a:lnTo>
                    <a:pt x="153" y="9"/>
                  </a:lnTo>
                  <a:lnTo>
                    <a:pt x="181" y="9"/>
                  </a:lnTo>
                  <a:lnTo>
                    <a:pt x="211" y="9"/>
                  </a:lnTo>
                  <a:lnTo>
                    <a:pt x="243" y="9"/>
                  </a:lnTo>
                  <a:lnTo>
                    <a:pt x="276" y="9"/>
                  </a:lnTo>
                  <a:close/>
                  <a:moveTo>
                    <a:pt x="276" y="9"/>
                  </a:moveTo>
                  <a:lnTo>
                    <a:pt x="311" y="9"/>
                  </a:lnTo>
                  <a:lnTo>
                    <a:pt x="346" y="9"/>
                  </a:lnTo>
                  <a:lnTo>
                    <a:pt x="346" y="13"/>
                  </a:lnTo>
                  <a:lnTo>
                    <a:pt x="381" y="13"/>
                  </a:lnTo>
                  <a:lnTo>
                    <a:pt x="416" y="13"/>
                  </a:lnTo>
                  <a:lnTo>
                    <a:pt x="449" y="13"/>
                  </a:lnTo>
                  <a:lnTo>
                    <a:pt x="480" y="13"/>
                  </a:lnTo>
                  <a:lnTo>
                    <a:pt x="511" y="13"/>
                  </a:lnTo>
                  <a:lnTo>
                    <a:pt x="539" y="13"/>
                  </a:lnTo>
                  <a:lnTo>
                    <a:pt x="566" y="14"/>
                  </a:lnTo>
                  <a:lnTo>
                    <a:pt x="590" y="14"/>
                  </a:lnTo>
                  <a:lnTo>
                    <a:pt x="613" y="14"/>
                  </a:lnTo>
                  <a:lnTo>
                    <a:pt x="633" y="14"/>
                  </a:lnTo>
                  <a:lnTo>
                    <a:pt x="650" y="14"/>
                  </a:lnTo>
                  <a:lnTo>
                    <a:pt x="665" y="14"/>
                  </a:lnTo>
                  <a:lnTo>
                    <a:pt x="676" y="14"/>
                  </a:lnTo>
                  <a:lnTo>
                    <a:pt x="685" y="14"/>
                  </a:lnTo>
                  <a:lnTo>
                    <a:pt x="688" y="14"/>
                  </a:lnTo>
                  <a:lnTo>
                    <a:pt x="690" y="14"/>
                  </a:lnTo>
                  <a:lnTo>
                    <a:pt x="691" y="14"/>
                  </a:lnTo>
                  <a:lnTo>
                    <a:pt x="692" y="14"/>
                  </a:lnTo>
                  <a:lnTo>
                    <a:pt x="691" y="14"/>
                  </a:lnTo>
                  <a:lnTo>
                    <a:pt x="690" y="15"/>
                  </a:lnTo>
                  <a:lnTo>
                    <a:pt x="688" y="15"/>
                  </a:lnTo>
                  <a:lnTo>
                    <a:pt x="685" y="15"/>
                  </a:lnTo>
                  <a:lnTo>
                    <a:pt x="676" y="15"/>
                  </a:lnTo>
                  <a:lnTo>
                    <a:pt x="665" y="15"/>
                  </a:lnTo>
                  <a:lnTo>
                    <a:pt x="650" y="15"/>
                  </a:lnTo>
                  <a:lnTo>
                    <a:pt x="633" y="15"/>
                  </a:lnTo>
                  <a:lnTo>
                    <a:pt x="613" y="15"/>
                  </a:lnTo>
                  <a:lnTo>
                    <a:pt x="590" y="15"/>
                  </a:lnTo>
                  <a:lnTo>
                    <a:pt x="566" y="15"/>
                  </a:lnTo>
                  <a:lnTo>
                    <a:pt x="539" y="15"/>
                  </a:lnTo>
                  <a:lnTo>
                    <a:pt x="511" y="15"/>
                  </a:lnTo>
                  <a:lnTo>
                    <a:pt x="480" y="15"/>
                  </a:lnTo>
                  <a:lnTo>
                    <a:pt x="449" y="15"/>
                  </a:lnTo>
                  <a:lnTo>
                    <a:pt x="416" y="15"/>
                  </a:lnTo>
                  <a:lnTo>
                    <a:pt x="381" y="15"/>
                  </a:lnTo>
                  <a:lnTo>
                    <a:pt x="346" y="15"/>
                  </a:lnTo>
                  <a:lnTo>
                    <a:pt x="311" y="15"/>
                  </a:lnTo>
                  <a:lnTo>
                    <a:pt x="276" y="15"/>
                  </a:lnTo>
                  <a:lnTo>
                    <a:pt x="243" y="15"/>
                  </a:lnTo>
                  <a:lnTo>
                    <a:pt x="211" y="15"/>
                  </a:lnTo>
                  <a:lnTo>
                    <a:pt x="181" y="15"/>
                  </a:lnTo>
                  <a:lnTo>
                    <a:pt x="153" y="15"/>
                  </a:lnTo>
                  <a:lnTo>
                    <a:pt x="126" y="15"/>
                  </a:lnTo>
                  <a:lnTo>
                    <a:pt x="101" y="15"/>
                  </a:lnTo>
                  <a:lnTo>
                    <a:pt x="79" y="15"/>
                  </a:lnTo>
                  <a:lnTo>
                    <a:pt x="59" y="15"/>
                  </a:lnTo>
                  <a:lnTo>
                    <a:pt x="42" y="15"/>
                  </a:lnTo>
                  <a:lnTo>
                    <a:pt x="27" y="15"/>
                  </a:lnTo>
                  <a:lnTo>
                    <a:pt x="15" y="15"/>
                  </a:lnTo>
                  <a:lnTo>
                    <a:pt x="7" y="15"/>
                  </a:lnTo>
                  <a:lnTo>
                    <a:pt x="4" y="15"/>
                  </a:lnTo>
                  <a:lnTo>
                    <a:pt x="2" y="15"/>
                  </a:lnTo>
                  <a:lnTo>
                    <a:pt x="0" y="14"/>
                  </a:lnTo>
                  <a:lnTo>
                    <a:pt x="2" y="14"/>
                  </a:lnTo>
                  <a:lnTo>
                    <a:pt x="4" y="14"/>
                  </a:lnTo>
                  <a:lnTo>
                    <a:pt x="7" y="14"/>
                  </a:lnTo>
                  <a:lnTo>
                    <a:pt x="15" y="14"/>
                  </a:lnTo>
                  <a:lnTo>
                    <a:pt x="27" y="14"/>
                  </a:lnTo>
                  <a:lnTo>
                    <a:pt x="42" y="14"/>
                  </a:lnTo>
                  <a:lnTo>
                    <a:pt x="59" y="14"/>
                  </a:lnTo>
                  <a:lnTo>
                    <a:pt x="79" y="14"/>
                  </a:lnTo>
                  <a:lnTo>
                    <a:pt x="101" y="14"/>
                  </a:lnTo>
                  <a:lnTo>
                    <a:pt x="126" y="14"/>
                  </a:lnTo>
                  <a:lnTo>
                    <a:pt x="153" y="13"/>
                  </a:lnTo>
                  <a:lnTo>
                    <a:pt x="181" y="13"/>
                  </a:lnTo>
                  <a:lnTo>
                    <a:pt x="211" y="13"/>
                  </a:lnTo>
                  <a:lnTo>
                    <a:pt x="243" y="13"/>
                  </a:lnTo>
                  <a:close/>
                  <a:moveTo>
                    <a:pt x="243" y="13"/>
                  </a:moveTo>
                  <a:lnTo>
                    <a:pt x="276" y="13"/>
                  </a:lnTo>
                  <a:lnTo>
                    <a:pt x="311" y="13"/>
                  </a:lnTo>
                  <a:lnTo>
                    <a:pt x="346" y="13"/>
                  </a:lnTo>
                  <a:lnTo>
                    <a:pt x="346" y="18"/>
                  </a:lnTo>
                  <a:lnTo>
                    <a:pt x="381" y="18"/>
                  </a:lnTo>
                  <a:lnTo>
                    <a:pt x="416" y="18"/>
                  </a:lnTo>
                  <a:lnTo>
                    <a:pt x="449" y="18"/>
                  </a:lnTo>
                  <a:lnTo>
                    <a:pt x="480" y="18"/>
                  </a:lnTo>
                  <a:lnTo>
                    <a:pt x="511" y="18"/>
                  </a:lnTo>
                  <a:lnTo>
                    <a:pt x="539" y="18"/>
                  </a:lnTo>
                  <a:lnTo>
                    <a:pt x="566" y="18"/>
                  </a:lnTo>
                  <a:lnTo>
                    <a:pt x="590" y="18"/>
                  </a:lnTo>
                  <a:lnTo>
                    <a:pt x="613" y="18"/>
                  </a:lnTo>
                  <a:lnTo>
                    <a:pt x="633" y="18"/>
                  </a:lnTo>
                  <a:lnTo>
                    <a:pt x="650" y="18"/>
                  </a:lnTo>
                  <a:lnTo>
                    <a:pt x="665" y="18"/>
                  </a:lnTo>
                  <a:lnTo>
                    <a:pt x="676" y="18"/>
                  </a:lnTo>
                  <a:lnTo>
                    <a:pt x="685" y="19"/>
                  </a:lnTo>
                  <a:lnTo>
                    <a:pt x="688" y="19"/>
                  </a:lnTo>
                  <a:lnTo>
                    <a:pt x="690" y="19"/>
                  </a:lnTo>
                  <a:lnTo>
                    <a:pt x="691" y="19"/>
                  </a:lnTo>
                  <a:lnTo>
                    <a:pt x="692" y="19"/>
                  </a:lnTo>
                  <a:lnTo>
                    <a:pt x="691" y="19"/>
                  </a:lnTo>
                  <a:lnTo>
                    <a:pt x="690" y="19"/>
                  </a:lnTo>
                  <a:lnTo>
                    <a:pt x="688" y="19"/>
                  </a:lnTo>
                  <a:lnTo>
                    <a:pt x="685" y="19"/>
                  </a:lnTo>
                  <a:lnTo>
                    <a:pt x="676" y="19"/>
                  </a:lnTo>
                  <a:lnTo>
                    <a:pt x="665" y="19"/>
                  </a:lnTo>
                  <a:lnTo>
                    <a:pt x="650" y="19"/>
                  </a:lnTo>
                  <a:lnTo>
                    <a:pt x="633" y="19"/>
                  </a:lnTo>
                  <a:lnTo>
                    <a:pt x="613" y="19"/>
                  </a:lnTo>
                  <a:lnTo>
                    <a:pt x="590" y="19"/>
                  </a:lnTo>
                  <a:lnTo>
                    <a:pt x="566" y="19"/>
                  </a:lnTo>
                  <a:lnTo>
                    <a:pt x="539" y="19"/>
                  </a:lnTo>
                  <a:lnTo>
                    <a:pt x="511" y="20"/>
                  </a:lnTo>
                  <a:lnTo>
                    <a:pt x="480" y="20"/>
                  </a:lnTo>
                  <a:lnTo>
                    <a:pt x="449" y="20"/>
                  </a:lnTo>
                  <a:lnTo>
                    <a:pt x="416" y="20"/>
                  </a:lnTo>
                  <a:lnTo>
                    <a:pt x="381" y="20"/>
                  </a:lnTo>
                  <a:lnTo>
                    <a:pt x="346" y="20"/>
                  </a:lnTo>
                  <a:lnTo>
                    <a:pt x="311" y="20"/>
                  </a:lnTo>
                  <a:lnTo>
                    <a:pt x="276" y="20"/>
                  </a:lnTo>
                  <a:lnTo>
                    <a:pt x="243" y="20"/>
                  </a:lnTo>
                  <a:lnTo>
                    <a:pt x="211" y="20"/>
                  </a:lnTo>
                  <a:lnTo>
                    <a:pt x="181" y="20"/>
                  </a:lnTo>
                  <a:lnTo>
                    <a:pt x="153" y="19"/>
                  </a:lnTo>
                  <a:lnTo>
                    <a:pt x="126" y="19"/>
                  </a:lnTo>
                  <a:lnTo>
                    <a:pt x="101" y="19"/>
                  </a:lnTo>
                  <a:lnTo>
                    <a:pt x="79" y="19"/>
                  </a:lnTo>
                  <a:lnTo>
                    <a:pt x="59" y="19"/>
                  </a:lnTo>
                  <a:lnTo>
                    <a:pt x="42" y="19"/>
                  </a:lnTo>
                  <a:lnTo>
                    <a:pt x="27" y="19"/>
                  </a:lnTo>
                  <a:lnTo>
                    <a:pt x="15" y="19"/>
                  </a:lnTo>
                  <a:lnTo>
                    <a:pt x="7" y="19"/>
                  </a:lnTo>
                  <a:lnTo>
                    <a:pt x="4" y="19"/>
                  </a:lnTo>
                  <a:lnTo>
                    <a:pt x="2" y="19"/>
                  </a:lnTo>
                  <a:lnTo>
                    <a:pt x="0" y="19"/>
                  </a:lnTo>
                  <a:lnTo>
                    <a:pt x="2" y="19"/>
                  </a:lnTo>
                  <a:lnTo>
                    <a:pt x="4" y="19"/>
                  </a:lnTo>
                  <a:lnTo>
                    <a:pt x="7" y="19"/>
                  </a:lnTo>
                  <a:lnTo>
                    <a:pt x="15" y="18"/>
                  </a:lnTo>
                  <a:lnTo>
                    <a:pt x="27" y="18"/>
                  </a:lnTo>
                  <a:lnTo>
                    <a:pt x="42" y="18"/>
                  </a:lnTo>
                  <a:lnTo>
                    <a:pt x="59" y="18"/>
                  </a:lnTo>
                  <a:lnTo>
                    <a:pt x="79" y="18"/>
                  </a:lnTo>
                  <a:lnTo>
                    <a:pt x="101" y="18"/>
                  </a:lnTo>
                  <a:lnTo>
                    <a:pt x="126" y="18"/>
                  </a:lnTo>
                  <a:lnTo>
                    <a:pt x="153" y="18"/>
                  </a:lnTo>
                  <a:lnTo>
                    <a:pt x="181" y="18"/>
                  </a:lnTo>
                  <a:lnTo>
                    <a:pt x="211" y="18"/>
                  </a:lnTo>
                  <a:close/>
                  <a:moveTo>
                    <a:pt x="211" y="18"/>
                  </a:moveTo>
                  <a:lnTo>
                    <a:pt x="243" y="18"/>
                  </a:lnTo>
                  <a:lnTo>
                    <a:pt x="276" y="18"/>
                  </a:lnTo>
                  <a:lnTo>
                    <a:pt x="311" y="18"/>
                  </a:lnTo>
                  <a:lnTo>
                    <a:pt x="346" y="18"/>
                  </a:lnTo>
                  <a:lnTo>
                    <a:pt x="346" y="22"/>
                  </a:lnTo>
                  <a:lnTo>
                    <a:pt x="381" y="22"/>
                  </a:lnTo>
                  <a:lnTo>
                    <a:pt x="416" y="22"/>
                  </a:lnTo>
                  <a:lnTo>
                    <a:pt x="449" y="22"/>
                  </a:lnTo>
                  <a:lnTo>
                    <a:pt x="480" y="22"/>
                  </a:lnTo>
                  <a:lnTo>
                    <a:pt x="511" y="22"/>
                  </a:lnTo>
                  <a:lnTo>
                    <a:pt x="539" y="22"/>
                  </a:lnTo>
                  <a:lnTo>
                    <a:pt x="566" y="22"/>
                  </a:lnTo>
                  <a:lnTo>
                    <a:pt x="590" y="22"/>
                  </a:lnTo>
                  <a:lnTo>
                    <a:pt x="613" y="22"/>
                  </a:lnTo>
                  <a:lnTo>
                    <a:pt x="633" y="22"/>
                  </a:lnTo>
                  <a:lnTo>
                    <a:pt x="650" y="23"/>
                  </a:lnTo>
                  <a:lnTo>
                    <a:pt x="665" y="23"/>
                  </a:lnTo>
                  <a:lnTo>
                    <a:pt x="676" y="23"/>
                  </a:lnTo>
                  <a:lnTo>
                    <a:pt x="685" y="23"/>
                  </a:lnTo>
                  <a:lnTo>
                    <a:pt x="688" y="23"/>
                  </a:lnTo>
                  <a:lnTo>
                    <a:pt x="690" y="23"/>
                  </a:lnTo>
                  <a:lnTo>
                    <a:pt x="691" y="23"/>
                  </a:lnTo>
                  <a:lnTo>
                    <a:pt x="692" y="23"/>
                  </a:lnTo>
                  <a:lnTo>
                    <a:pt x="691" y="23"/>
                  </a:lnTo>
                  <a:lnTo>
                    <a:pt x="690" y="23"/>
                  </a:lnTo>
                  <a:lnTo>
                    <a:pt x="688" y="23"/>
                  </a:lnTo>
                  <a:lnTo>
                    <a:pt x="685" y="23"/>
                  </a:lnTo>
                  <a:lnTo>
                    <a:pt x="676" y="23"/>
                  </a:lnTo>
                  <a:lnTo>
                    <a:pt x="665" y="23"/>
                  </a:lnTo>
                  <a:lnTo>
                    <a:pt x="650" y="24"/>
                  </a:lnTo>
                  <a:lnTo>
                    <a:pt x="633" y="24"/>
                  </a:lnTo>
                  <a:lnTo>
                    <a:pt x="613" y="24"/>
                  </a:lnTo>
                  <a:lnTo>
                    <a:pt x="590" y="24"/>
                  </a:lnTo>
                  <a:lnTo>
                    <a:pt x="566" y="24"/>
                  </a:lnTo>
                  <a:lnTo>
                    <a:pt x="539" y="24"/>
                  </a:lnTo>
                  <a:lnTo>
                    <a:pt x="511" y="24"/>
                  </a:lnTo>
                  <a:lnTo>
                    <a:pt x="480" y="24"/>
                  </a:lnTo>
                  <a:lnTo>
                    <a:pt x="449" y="24"/>
                  </a:lnTo>
                  <a:lnTo>
                    <a:pt x="416" y="24"/>
                  </a:lnTo>
                  <a:lnTo>
                    <a:pt x="381" y="24"/>
                  </a:lnTo>
                  <a:lnTo>
                    <a:pt x="346" y="24"/>
                  </a:lnTo>
                  <a:lnTo>
                    <a:pt x="311" y="24"/>
                  </a:lnTo>
                  <a:lnTo>
                    <a:pt x="276" y="24"/>
                  </a:lnTo>
                  <a:lnTo>
                    <a:pt x="243" y="24"/>
                  </a:lnTo>
                  <a:lnTo>
                    <a:pt x="211" y="24"/>
                  </a:lnTo>
                  <a:lnTo>
                    <a:pt x="181" y="24"/>
                  </a:lnTo>
                  <a:lnTo>
                    <a:pt x="153" y="24"/>
                  </a:lnTo>
                  <a:lnTo>
                    <a:pt x="126" y="24"/>
                  </a:lnTo>
                  <a:lnTo>
                    <a:pt x="101" y="24"/>
                  </a:lnTo>
                  <a:lnTo>
                    <a:pt x="79" y="24"/>
                  </a:lnTo>
                  <a:lnTo>
                    <a:pt x="59" y="24"/>
                  </a:lnTo>
                  <a:lnTo>
                    <a:pt x="42" y="24"/>
                  </a:lnTo>
                  <a:lnTo>
                    <a:pt x="27" y="23"/>
                  </a:lnTo>
                  <a:lnTo>
                    <a:pt x="15" y="23"/>
                  </a:lnTo>
                  <a:lnTo>
                    <a:pt x="7" y="23"/>
                  </a:lnTo>
                  <a:lnTo>
                    <a:pt x="4" y="23"/>
                  </a:lnTo>
                  <a:lnTo>
                    <a:pt x="2" y="23"/>
                  </a:lnTo>
                  <a:lnTo>
                    <a:pt x="0" y="23"/>
                  </a:lnTo>
                  <a:lnTo>
                    <a:pt x="2" y="23"/>
                  </a:lnTo>
                  <a:lnTo>
                    <a:pt x="4" y="23"/>
                  </a:lnTo>
                  <a:lnTo>
                    <a:pt x="7" y="23"/>
                  </a:lnTo>
                  <a:lnTo>
                    <a:pt x="15" y="23"/>
                  </a:lnTo>
                  <a:lnTo>
                    <a:pt x="27" y="23"/>
                  </a:lnTo>
                  <a:lnTo>
                    <a:pt x="42" y="23"/>
                  </a:lnTo>
                  <a:lnTo>
                    <a:pt x="59" y="22"/>
                  </a:lnTo>
                  <a:lnTo>
                    <a:pt x="79" y="22"/>
                  </a:lnTo>
                  <a:lnTo>
                    <a:pt x="101" y="22"/>
                  </a:lnTo>
                  <a:lnTo>
                    <a:pt x="126" y="22"/>
                  </a:lnTo>
                  <a:lnTo>
                    <a:pt x="153" y="22"/>
                  </a:lnTo>
                  <a:lnTo>
                    <a:pt x="181" y="22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grpSp>
          <xdr:nvGrpSpPr>
            <xdr:cNvPr id="67" name="Group 1265"/>
            <xdr:cNvGrpSpPr>
              <a:grpSpLocks/>
            </xdr:cNvGrpSpPr>
          </xdr:nvGrpSpPr>
          <xdr:grpSpPr>
            <a:xfrm>
              <a:off x="66" y="178"/>
              <a:ext cx="581" cy="33"/>
              <a:chOff x="66" y="178"/>
              <a:chExt cx="581" cy="33"/>
            </a:xfrm>
            <a:solidFill>
              <a:srgbClr val="FFFFFF"/>
            </a:solidFill>
          </xdr:grpSpPr>
          <xdr:grpSp>
            <xdr:nvGrpSpPr>
              <xdr:cNvPr id="68" name="Group 1154"/>
              <xdr:cNvGrpSpPr>
                <a:grpSpLocks/>
              </xdr:cNvGrpSpPr>
            </xdr:nvGrpSpPr>
            <xdr:grpSpPr>
              <a:xfrm>
                <a:off x="66" y="178"/>
                <a:ext cx="441" cy="33"/>
                <a:chOff x="66" y="178"/>
                <a:chExt cx="441" cy="33"/>
              </a:xfrm>
              <a:solidFill>
                <a:srgbClr val="FFFFFF"/>
              </a:solidFill>
            </xdr:grpSpPr>
            <xdr:sp>
              <xdr:nvSpPr>
                <xdr:cNvPr id="69" name="Freeform 954"/>
                <xdr:cNvSpPr>
                  <a:spLocks/>
                </xdr:cNvSpPr>
              </xdr:nvSpPr>
              <xdr:spPr>
                <a:xfrm>
                  <a:off x="78" y="178"/>
                  <a:ext cx="14" cy="9"/>
                </a:xfrm>
                <a:custGeom>
                  <a:pathLst>
                    <a:path h="9" w="14">
                      <a:moveTo>
                        <a:pt x="0" y="3"/>
                      </a:moveTo>
                      <a:lnTo>
                        <a:pt x="5" y="9"/>
                      </a:lnTo>
                      <a:lnTo>
                        <a:pt x="14" y="9"/>
                      </a:lnTo>
                      <a:lnTo>
                        <a:pt x="14" y="0"/>
                      </a:lnTo>
                      <a:lnTo>
                        <a:pt x="5" y="0"/>
                      </a:lnTo>
                      <a:lnTo>
                        <a:pt x="0" y="3"/>
                      </a:lnTo>
                      <a:lnTo>
                        <a:pt x="5" y="0"/>
                      </a:lnTo>
                      <a:lnTo>
                        <a:pt x="1" y="0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70" name="Freeform 955"/>
                <xdr:cNvSpPr>
                  <a:spLocks/>
                </xdr:cNvSpPr>
              </xdr:nvSpPr>
              <xdr:spPr>
                <a:xfrm>
                  <a:off x="66" y="181"/>
                  <a:ext cx="23" cy="24"/>
                </a:xfrm>
                <a:custGeom>
                  <a:pathLst>
                    <a:path h="24" w="23">
                      <a:moveTo>
                        <a:pt x="9" y="24"/>
                      </a:moveTo>
                      <a:lnTo>
                        <a:pt x="14" y="21"/>
                      </a:lnTo>
                      <a:lnTo>
                        <a:pt x="23" y="3"/>
                      </a:lnTo>
                      <a:lnTo>
                        <a:pt x="12" y="0"/>
                      </a:lnTo>
                      <a:lnTo>
                        <a:pt x="3" y="18"/>
                      </a:lnTo>
                      <a:lnTo>
                        <a:pt x="9" y="24"/>
                      </a:lnTo>
                      <a:lnTo>
                        <a:pt x="3" y="18"/>
                      </a:lnTo>
                      <a:lnTo>
                        <a:pt x="0" y="24"/>
                      </a:lnTo>
                      <a:lnTo>
                        <a:pt x="9" y="24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71" name="Freeform 956"/>
                <xdr:cNvSpPr>
                  <a:spLocks/>
                </xdr:cNvSpPr>
              </xdr:nvSpPr>
              <xdr:spPr>
                <a:xfrm>
                  <a:off x="75" y="196"/>
                  <a:ext cx="14" cy="9"/>
                </a:xfrm>
                <a:custGeom>
                  <a:pathLst>
                    <a:path h="9" w="14">
                      <a:moveTo>
                        <a:pt x="14" y="6"/>
                      </a:moveTo>
                      <a:lnTo>
                        <a:pt x="9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9" y="9"/>
                      </a:lnTo>
                      <a:lnTo>
                        <a:pt x="14" y="6"/>
                      </a:lnTo>
                      <a:lnTo>
                        <a:pt x="9" y="9"/>
                      </a:lnTo>
                      <a:lnTo>
                        <a:pt x="13" y="9"/>
                      </a:lnTo>
                      <a:lnTo>
                        <a:pt x="14" y="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72" name="Freeform 957"/>
                <xdr:cNvSpPr>
                  <a:spLocks/>
                </xdr:cNvSpPr>
              </xdr:nvSpPr>
              <xdr:spPr>
                <a:xfrm>
                  <a:off x="78" y="188"/>
                  <a:ext cx="15" cy="14"/>
                </a:xfrm>
                <a:custGeom>
                  <a:pathLst>
                    <a:path h="14" w="15">
                      <a:moveTo>
                        <a:pt x="9" y="0"/>
                      </a:moveTo>
                      <a:lnTo>
                        <a:pt x="4" y="3"/>
                      </a:lnTo>
                      <a:lnTo>
                        <a:pt x="0" y="11"/>
                      </a:lnTo>
                      <a:lnTo>
                        <a:pt x="11" y="14"/>
                      </a:lnTo>
                      <a:lnTo>
                        <a:pt x="15" y="6"/>
                      </a:lnTo>
                      <a:lnTo>
                        <a:pt x="9" y="0"/>
                      </a:lnTo>
                      <a:lnTo>
                        <a:pt x="5" y="0"/>
                      </a:lnTo>
                      <a:lnTo>
                        <a:pt x="4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73" name="Freeform 958"/>
                <xdr:cNvSpPr>
                  <a:spLocks/>
                </xdr:cNvSpPr>
              </xdr:nvSpPr>
              <xdr:spPr>
                <a:xfrm>
                  <a:off x="87" y="188"/>
                  <a:ext cx="6" cy="9"/>
                </a:xfrm>
                <a:custGeom>
                  <a:pathLst>
                    <a:path h="9" w="6">
                      <a:moveTo>
                        <a:pt x="6" y="4"/>
                      </a:moveTo>
                      <a:lnTo>
                        <a:pt x="1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1" y="9"/>
                      </a:lnTo>
                      <a:lnTo>
                        <a:pt x="6" y="4"/>
                      </a:lnTo>
                      <a:lnTo>
                        <a:pt x="5" y="0"/>
                      </a:lnTo>
                      <a:lnTo>
                        <a:pt x="1" y="0"/>
                      </a:lnTo>
                      <a:lnTo>
                        <a:pt x="6" y="4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74" name="Freeform 959"/>
                <xdr:cNvSpPr>
                  <a:spLocks/>
                </xdr:cNvSpPr>
              </xdr:nvSpPr>
              <xdr:spPr>
                <a:xfrm>
                  <a:off x="82" y="192"/>
                  <a:ext cx="14" cy="13"/>
                </a:xfrm>
                <a:custGeom>
                  <a:pathLst>
                    <a:path h="13" w="14">
                      <a:moveTo>
                        <a:pt x="8" y="13"/>
                      </a:moveTo>
                      <a:lnTo>
                        <a:pt x="14" y="8"/>
                      </a:lnTo>
                      <a:lnTo>
                        <a:pt x="11" y="0"/>
                      </a:lnTo>
                      <a:lnTo>
                        <a:pt x="0" y="2"/>
                      </a:lnTo>
                      <a:lnTo>
                        <a:pt x="2" y="10"/>
                      </a:lnTo>
                      <a:lnTo>
                        <a:pt x="8" y="13"/>
                      </a:lnTo>
                      <a:lnTo>
                        <a:pt x="2" y="10"/>
                      </a:lnTo>
                      <a:lnTo>
                        <a:pt x="3" y="13"/>
                      </a:lnTo>
                      <a:lnTo>
                        <a:pt x="8" y="1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75" name="Freeform 960"/>
                <xdr:cNvSpPr>
                  <a:spLocks/>
                </xdr:cNvSpPr>
              </xdr:nvSpPr>
              <xdr:spPr>
                <a:xfrm>
                  <a:off x="90" y="196"/>
                  <a:ext cx="19" cy="9"/>
                </a:xfrm>
                <a:custGeom>
                  <a:pathLst>
                    <a:path h="9" w="19">
                      <a:moveTo>
                        <a:pt x="16" y="3"/>
                      </a:moveTo>
                      <a:lnTo>
                        <a:pt x="11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11" y="9"/>
                      </a:lnTo>
                      <a:lnTo>
                        <a:pt x="16" y="3"/>
                      </a:lnTo>
                      <a:lnTo>
                        <a:pt x="11" y="9"/>
                      </a:lnTo>
                      <a:lnTo>
                        <a:pt x="19" y="9"/>
                      </a:lnTo>
                      <a:lnTo>
                        <a:pt x="16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76" name="Freeform 961"/>
                <xdr:cNvSpPr>
                  <a:spLocks/>
                </xdr:cNvSpPr>
              </xdr:nvSpPr>
              <xdr:spPr>
                <a:xfrm>
                  <a:off x="90" y="188"/>
                  <a:ext cx="16" cy="14"/>
                </a:xfrm>
                <a:custGeom>
                  <a:pathLst>
                    <a:path h="14" w="16">
                      <a:moveTo>
                        <a:pt x="2" y="0"/>
                      </a:moveTo>
                      <a:lnTo>
                        <a:pt x="1" y="4"/>
                      </a:lnTo>
                      <a:lnTo>
                        <a:pt x="5" y="14"/>
                      </a:lnTo>
                      <a:lnTo>
                        <a:pt x="16" y="11"/>
                      </a:lnTo>
                      <a:lnTo>
                        <a:pt x="12" y="1"/>
                      </a:lnTo>
                      <a:lnTo>
                        <a:pt x="2" y="0"/>
                      </a:lnTo>
                      <a:lnTo>
                        <a:pt x="0" y="2"/>
                      </a:lnTo>
                      <a:lnTo>
                        <a:pt x="1" y="4"/>
                      </a:lnTo>
                      <a:lnTo>
                        <a:pt x="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77" name="Freeform 962"/>
                <xdr:cNvSpPr>
                  <a:spLocks/>
                </xdr:cNvSpPr>
              </xdr:nvSpPr>
              <xdr:spPr>
                <a:xfrm>
                  <a:off x="92" y="178"/>
                  <a:ext cx="31" cy="16"/>
                </a:xfrm>
                <a:custGeom>
                  <a:pathLst>
                    <a:path h="16" w="31">
                      <a:moveTo>
                        <a:pt x="16" y="0"/>
                      </a:moveTo>
                      <a:lnTo>
                        <a:pt x="12" y="1"/>
                      </a:lnTo>
                      <a:lnTo>
                        <a:pt x="0" y="10"/>
                      </a:lnTo>
                      <a:lnTo>
                        <a:pt x="8" y="16"/>
                      </a:lnTo>
                      <a:lnTo>
                        <a:pt x="20" y="8"/>
                      </a:lnTo>
                      <a:lnTo>
                        <a:pt x="16" y="0"/>
                      </a:lnTo>
                      <a:lnTo>
                        <a:pt x="20" y="8"/>
                      </a:lnTo>
                      <a:lnTo>
                        <a:pt x="31" y="0"/>
                      </a:lnTo>
                      <a:lnTo>
                        <a:pt x="16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78" name="Freeform 963"/>
                <xdr:cNvSpPr>
                  <a:spLocks/>
                </xdr:cNvSpPr>
              </xdr:nvSpPr>
              <xdr:spPr>
                <a:xfrm>
                  <a:off x="94" y="178"/>
                  <a:ext cx="14" cy="9"/>
                </a:xfrm>
                <a:custGeom>
                  <a:pathLst>
                    <a:path h="9" w="14">
                      <a:moveTo>
                        <a:pt x="0" y="1"/>
                      </a:moveTo>
                      <a:lnTo>
                        <a:pt x="4" y="9"/>
                      </a:lnTo>
                      <a:lnTo>
                        <a:pt x="14" y="9"/>
                      </a:lnTo>
                      <a:lnTo>
                        <a:pt x="14" y="0"/>
                      </a:lnTo>
                      <a:lnTo>
                        <a:pt x="4" y="0"/>
                      </a:lnTo>
                      <a:lnTo>
                        <a:pt x="0" y="1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0" y="1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79" name="Freeform 964"/>
                <xdr:cNvSpPr>
                  <a:spLocks/>
                </xdr:cNvSpPr>
              </xdr:nvSpPr>
              <xdr:spPr>
                <a:xfrm>
                  <a:off x="85" y="179"/>
                  <a:ext cx="17" cy="15"/>
                </a:xfrm>
                <a:custGeom>
                  <a:pathLst>
                    <a:path h="15" w="17">
                      <a:moveTo>
                        <a:pt x="4" y="15"/>
                      </a:moveTo>
                      <a:lnTo>
                        <a:pt x="8" y="14"/>
                      </a:lnTo>
                      <a:lnTo>
                        <a:pt x="17" y="7"/>
                      </a:lnTo>
                      <a:lnTo>
                        <a:pt x="9" y="0"/>
                      </a:lnTo>
                      <a:lnTo>
                        <a:pt x="0" y="7"/>
                      </a:lnTo>
                      <a:lnTo>
                        <a:pt x="4" y="15"/>
                      </a:lnTo>
                      <a:lnTo>
                        <a:pt x="7" y="15"/>
                      </a:lnTo>
                      <a:lnTo>
                        <a:pt x="8" y="14"/>
                      </a:lnTo>
                      <a:lnTo>
                        <a:pt x="4" y="15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80" name="Freeform 965"/>
                <xdr:cNvSpPr>
                  <a:spLocks/>
                </xdr:cNvSpPr>
              </xdr:nvSpPr>
              <xdr:spPr>
                <a:xfrm>
                  <a:off x="81" y="185"/>
                  <a:ext cx="8" cy="9"/>
                </a:xfrm>
                <a:custGeom>
                  <a:pathLst>
                    <a:path h="9" w="8">
                      <a:moveTo>
                        <a:pt x="2" y="3"/>
                      </a:moveTo>
                      <a:lnTo>
                        <a:pt x="8" y="9"/>
                      </a:lnTo>
                      <a:lnTo>
                        <a:pt x="8" y="0"/>
                      </a:lnTo>
                      <a:lnTo>
                        <a:pt x="2" y="3"/>
                      </a:lnTo>
                      <a:lnTo>
                        <a:pt x="0" y="9"/>
                      </a:lnTo>
                      <a:lnTo>
                        <a:pt x="8" y="9"/>
                      </a:lnTo>
                      <a:lnTo>
                        <a:pt x="2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81" name="Freeform 966"/>
                <xdr:cNvSpPr>
                  <a:spLocks/>
                </xdr:cNvSpPr>
              </xdr:nvSpPr>
              <xdr:spPr>
                <a:xfrm>
                  <a:off x="83" y="178"/>
                  <a:ext cx="18" cy="13"/>
                </a:xfrm>
                <a:custGeom>
                  <a:pathLst>
                    <a:path h="13" w="18">
                      <a:moveTo>
                        <a:pt x="9" y="0"/>
                      </a:moveTo>
                      <a:lnTo>
                        <a:pt x="4" y="3"/>
                      </a:lnTo>
                      <a:lnTo>
                        <a:pt x="0" y="10"/>
                      </a:lnTo>
                      <a:lnTo>
                        <a:pt x="12" y="13"/>
                      </a:lnTo>
                      <a:lnTo>
                        <a:pt x="15" y="6"/>
                      </a:lnTo>
                      <a:lnTo>
                        <a:pt x="9" y="0"/>
                      </a:lnTo>
                      <a:lnTo>
                        <a:pt x="15" y="6"/>
                      </a:lnTo>
                      <a:lnTo>
                        <a:pt x="18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82" name="Freeform 967"/>
                <xdr:cNvSpPr>
                  <a:spLocks/>
                </xdr:cNvSpPr>
              </xdr:nvSpPr>
              <xdr:spPr>
                <a:xfrm>
                  <a:off x="100" y="201"/>
                  <a:ext cx="14" cy="10"/>
                </a:xfrm>
                <a:custGeom>
                  <a:pathLst>
                    <a:path h="10" w="14">
                      <a:moveTo>
                        <a:pt x="14" y="7"/>
                      </a:moveTo>
                      <a:lnTo>
                        <a:pt x="8" y="0"/>
                      </a:lnTo>
                      <a:lnTo>
                        <a:pt x="0" y="0"/>
                      </a:lnTo>
                      <a:lnTo>
                        <a:pt x="0" y="10"/>
                      </a:lnTo>
                      <a:lnTo>
                        <a:pt x="8" y="10"/>
                      </a:lnTo>
                      <a:lnTo>
                        <a:pt x="14" y="7"/>
                      </a:lnTo>
                      <a:lnTo>
                        <a:pt x="8" y="10"/>
                      </a:lnTo>
                      <a:lnTo>
                        <a:pt x="12" y="10"/>
                      </a:lnTo>
                      <a:lnTo>
                        <a:pt x="14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83" name="Freeform 968"/>
                <xdr:cNvSpPr>
                  <a:spLocks/>
                </xdr:cNvSpPr>
              </xdr:nvSpPr>
              <xdr:spPr>
                <a:xfrm>
                  <a:off x="103" y="194"/>
                  <a:ext cx="14" cy="14"/>
                </a:xfrm>
                <a:custGeom>
                  <a:pathLst>
                    <a:path h="14" w="14">
                      <a:moveTo>
                        <a:pt x="9" y="0"/>
                      </a:moveTo>
                      <a:lnTo>
                        <a:pt x="3" y="3"/>
                      </a:lnTo>
                      <a:lnTo>
                        <a:pt x="0" y="11"/>
                      </a:lnTo>
                      <a:lnTo>
                        <a:pt x="11" y="14"/>
                      </a:lnTo>
                      <a:lnTo>
                        <a:pt x="14" y="6"/>
                      </a:lnTo>
                      <a:lnTo>
                        <a:pt x="9" y="0"/>
                      </a:lnTo>
                      <a:lnTo>
                        <a:pt x="4" y="0"/>
                      </a:lnTo>
                      <a:lnTo>
                        <a:pt x="3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84" name="Freeform 969"/>
                <xdr:cNvSpPr>
                  <a:spLocks/>
                </xdr:cNvSpPr>
              </xdr:nvSpPr>
              <xdr:spPr>
                <a:xfrm>
                  <a:off x="112" y="194"/>
                  <a:ext cx="5" cy="9"/>
                </a:xfrm>
                <a:custGeom>
                  <a:pathLst>
                    <a:path h="9" w="5">
                      <a:moveTo>
                        <a:pt x="5" y="3"/>
                      </a:move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5" y="3"/>
                      </a:lnTo>
                      <a:lnTo>
                        <a:pt x="4" y="0"/>
                      </a:lnTo>
                      <a:lnTo>
                        <a:pt x="0" y="0"/>
                      </a:lnTo>
                      <a:lnTo>
                        <a:pt x="5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85" name="Freeform 970"/>
                <xdr:cNvSpPr>
                  <a:spLocks/>
                </xdr:cNvSpPr>
              </xdr:nvSpPr>
              <xdr:spPr>
                <a:xfrm>
                  <a:off x="106" y="196"/>
                  <a:ext cx="11" cy="10"/>
                </a:xfrm>
                <a:custGeom>
                  <a:pathLst>
                    <a:path h="10" w="11">
                      <a:moveTo>
                        <a:pt x="10" y="0"/>
                      </a:moveTo>
                      <a:lnTo>
                        <a:pt x="10" y="0"/>
                      </a:lnTo>
                      <a:lnTo>
                        <a:pt x="10" y="1"/>
                      </a:lnTo>
                      <a:lnTo>
                        <a:pt x="11" y="1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1" y="5"/>
                      </a:lnTo>
                      <a:lnTo>
                        <a:pt x="1" y="6"/>
                      </a:lnTo>
                      <a:lnTo>
                        <a:pt x="2" y="7"/>
                      </a:lnTo>
                      <a:lnTo>
                        <a:pt x="3" y="8"/>
                      </a:lnTo>
                      <a:lnTo>
                        <a:pt x="4" y="8"/>
                      </a:lnTo>
                      <a:lnTo>
                        <a:pt x="5" y="9"/>
                      </a:lnTo>
                      <a:lnTo>
                        <a:pt x="6" y="9"/>
                      </a:lnTo>
                      <a:lnTo>
                        <a:pt x="7" y="9"/>
                      </a:lnTo>
                      <a:lnTo>
                        <a:pt x="8" y="9"/>
                      </a:lnTo>
                      <a:lnTo>
                        <a:pt x="9" y="9"/>
                      </a:lnTo>
                      <a:lnTo>
                        <a:pt x="9" y="10"/>
                      </a:lnTo>
                      <a:lnTo>
                        <a:pt x="10" y="1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86" name="Freeform 971"/>
                <xdr:cNvSpPr>
                  <a:spLocks/>
                </xdr:cNvSpPr>
              </xdr:nvSpPr>
              <xdr:spPr>
                <a:xfrm>
                  <a:off x="116" y="192"/>
                  <a:ext cx="16" cy="14"/>
                </a:xfrm>
                <a:custGeom>
                  <a:pathLst>
                    <a:path h="14" w="16">
                      <a:moveTo>
                        <a:pt x="5" y="0"/>
                      </a:moveTo>
                      <a:lnTo>
                        <a:pt x="5" y="0"/>
                      </a:lnTo>
                      <a:lnTo>
                        <a:pt x="5" y="1"/>
                      </a:lnTo>
                      <a:lnTo>
                        <a:pt x="4" y="2"/>
                      </a:lnTo>
                      <a:lnTo>
                        <a:pt x="4" y="3"/>
                      </a:lnTo>
                      <a:lnTo>
                        <a:pt x="3" y="3"/>
                      </a:lnTo>
                      <a:lnTo>
                        <a:pt x="2" y="4"/>
                      </a:lnTo>
                      <a:lnTo>
                        <a:pt x="1" y="4"/>
                      </a:lnTo>
                      <a:lnTo>
                        <a:pt x="0" y="4"/>
                      </a:lnTo>
                      <a:lnTo>
                        <a:pt x="0" y="14"/>
                      </a:lnTo>
                      <a:lnTo>
                        <a:pt x="1" y="14"/>
                      </a:lnTo>
                      <a:lnTo>
                        <a:pt x="2" y="13"/>
                      </a:lnTo>
                      <a:lnTo>
                        <a:pt x="3" y="13"/>
                      </a:lnTo>
                      <a:lnTo>
                        <a:pt x="4" y="13"/>
                      </a:lnTo>
                      <a:lnTo>
                        <a:pt x="5" y="13"/>
                      </a:lnTo>
                      <a:lnTo>
                        <a:pt x="6" y="13"/>
                      </a:lnTo>
                      <a:lnTo>
                        <a:pt x="7" y="12"/>
                      </a:lnTo>
                      <a:lnTo>
                        <a:pt x="8" y="12"/>
                      </a:lnTo>
                      <a:lnTo>
                        <a:pt x="9" y="11"/>
                      </a:lnTo>
                      <a:lnTo>
                        <a:pt x="10" y="11"/>
                      </a:lnTo>
                      <a:lnTo>
                        <a:pt x="11" y="10"/>
                      </a:lnTo>
                      <a:lnTo>
                        <a:pt x="12" y="10"/>
                      </a:lnTo>
                      <a:lnTo>
                        <a:pt x="12" y="9"/>
                      </a:lnTo>
                      <a:lnTo>
                        <a:pt x="13" y="8"/>
                      </a:lnTo>
                      <a:lnTo>
                        <a:pt x="14" y="7"/>
                      </a:lnTo>
                      <a:lnTo>
                        <a:pt x="15" y="6"/>
                      </a:lnTo>
                      <a:lnTo>
                        <a:pt x="15" y="5"/>
                      </a:lnTo>
                      <a:lnTo>
                        <a:pt x="16" y="4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87" name="Freeform 972"/>
                <xdr:cNvSpPr>
                  <a:spLocks/>
                </xdr:cNvSpPr>
              </xdr:nvSpPr>
              <xdr:spPr>
                <a:xfrm>
                  <a:off x="121" y="182"/>
                  <a:ext cx="13" cy="14"/>
                </a:xfrm>
                <a:custGeom>
                  <a:pathLst>
                    <a:path h="14" w="13">
                      <a:moveTo>
                        <a:pt x="1" y="9"/>
                      </a:moveTo>
                      <a:lnTo>
                        <a:pt x="1" y="9"/>
                      </a:lnTo>
                      <a:lnTo>
                        <a:pt x="2" y="9"/>
                      </a:lnTo>
                      <a:lnTo>
                        <a:pt x="1" y="9"/>
                      </a:lnTo>
                      <a:lnTo>
                        <a:pt x="1" y="8"/>
                      </a:lnTo>
                      <a:lnTo>
                        <a:pt x="1" y="9"/>
                      </a:lnTo>
                      <a:lnTo>
                        <a:pt x="0" y="9"/>
                      </a:lnTo>
                      <a:lnTo>
                        <a:pt x="0" y="10"/>
                      </a:lnTo>
                      <a:lnTo>
                        <a:pt x="11" y="14"/>
                      </a:lnTo>
                      <a:lnTo>
                        <a:pt x="12" y="13"/>
                      </a:lnTo>
                      <a:lnTo>
                        <a:pt x="12" y="12"/>
                      </a:lnTo>
                      <a:lnTo>
                        <a:pt x="12" y="11"/>
                      </a:lnTo>
                      <a:lnTo>
                        <a:pt x="12" y="10"/>
                      </a:lnTo>
                      <a:lnTo>
                        <a:pt x="12" y="9"/>
                      </a:lnTo>
                      <a:lnTo>
                        <a:pt x="13" y="9"/>
                      </a:lnTo>
                      <a:lnTo>
                        <a:pt x="13" y="8"/>
                      </a:lnTo>
                      <a:lnTo>
                        <a:pt x="12" y="8"/>
                      </a:lnTo>
                      <a:lnTo>
                        <a:pt x="12" y="7"/>
                      </a:lnTo>
                      <a:lnTo>
                        <a:pt x="12" y="6"/>
                      </a:lnTo>
                      <a:lnTo>
                        <a:pt x="12" y="5"/>
                      </a:lnTo>
                      <a:lnTo>
                        <a:pt x="11" y="4"/>
                      </a:lnTo>
                      <a:lnTo>
                        <a:pt x="10" y="3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8" y="1"/>
                      </a:lnTo>
                      <a:lnTo>
                        <a:pt x="7" y="1"/>
                      </a:lnTo>
                      <a:lnTo>
                        <a:pt x="6" y="1"/>
                      </a:lnTo>
                      <a:lnTo>
                        <a:pt x="5" y="0"/>
                      </a:lnTo>
                      <a:lnTo>
                        <a:pt x="4" y="0"/>
                      </a:lnTo>
                      <a:lnTo>
                        <a:pt x="3" y="0"/>
                      </a:lnTo>
                      <a:lnTo>
                        <a:pt x="2" y="0"/>
                      </a:lnTo>
                      <a:lnTo>
                        <a:pt x="1" y="0"/>
                      </a:lnTo>
                      <a:lnTo>
                        <a:pt x="1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88" name="Freeform 973"/>
                <xdr:cNvSpPr>
                  <a:spLocks/>
                </xdr:cNvSpPr>
              </xdr:nvSpPr>
              <xdr:spPr>
                <a:xfrm>
                  <a:off x="111" y="182"/>
                  <a:ext cx="11" cy="12"/>
                </a:xfrm>
                <a:custGeom>
                  <a:pathLst>
                    <a:path h="12" w="11">
                      <a:moveTo>
                        <a:pt x="4" y="12"/>
                      </a:moveTo>
                      <a:lnTo>
                        <a:pt x="9" y="10"/>
                      </a:lnTo>
                      <a:lnTo>
                        <a:pt x="10" y="10"/>
                      </a:lnTo>
                      <a:lnTo>
                        <a:pt x="10" y="9"/>
                      </a:lnTo>
                      <a:lnTo>
                        <a:pt x="11" y="9"/>
                      </a:lnTo>
                      <a:lnTo>
                        <a:pt x="11" y="0"/>
                      </a:lnTo>
                      <a:lnTo>
                        <a:pt x="10" y="0"/>
                      </a:lnTo>
                      <a:lnTo>
                        <a:pt x="9" y="0"/>
                      </a:lnTo>
                      <a:lnTo>
                        <a:pt x="8" y="0"/>
                      </a:lnTo>
                      <a:lnTo>
                        <a:pt x="7" y="0"/>
                      </a:lnTo>
                      <a:lnTo>
                        <a:pt x="7" y="1"/>
                      </a:lnTo>
                      <a:lnTo>
                        <a:pt x="6" y="1"/>
                      </a:lnTo>
                      <a:lnTo>
                        <a:pt x="5" y="1"/>
                      </a:lnTo>
                      <a:lnTo>
                        <a:pt x="4" y="1"/>
                      </a:lnTo>
                      <a:lnTo>
                        <a:pt x="4" y="2"/>
                      </a:lnTo>
                      <a:lnTo>
                        <a:pt x="3" y="2"/>
                      </a:lnTo>
                      <a:lnTo>
                        <a:pt x="2" y="3"/>
                      </a:lnTo>
                      <a:lnTo>
                        <a:pt x="1" y="4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4" y="3"/>
                      </a:lnTo>
                      <a:lnTo>
                        <a:pt x="4" y="12"/>
                      </a:lnTo>
                      <a:lnTo>
                        <a:pt x="7" y="12"/>
                      </a:lnTo>
                      <a:lnTo>
                        <a:pt x="9" y="10"/>
                      </a:lnTo>
                      <a:lnTo>
                        <a:pt x="4" y="1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89" name="Freeform 974"/>
                <xdr:cNvSpPr>
                  <a:spLocks/>
                </xdr:cNvSpPr>
              </xdr:nvSpPr>
              <xdr:spPr>
                <a:xfrm>
                  <a:off x="107" y="185"/>
                  <a:ext cx="8" cy="9"/>
                </a:xfrm>
                <a:custGeom>
                  <a:pathLst>
                    <a:path h="9" w="8">
                      <a:moveTo>
                        <a:pt x="3" y="3"/>
                      </a:moveTo>
                      <a:lnTo>
                        <a:pt x="8" y="9"/>
                      </a:lnTo>
                      <a:lnTo>
                        <a:pt x="8" y="0"/>
                      </a:lnTo>
                      <a:lnTo>
                        <a:pt x="3" y="3"/>
                      </a:lnTo>
                      <a:lnTo>
                        <a:pt x="0" y="9"/>
                      </a:lnTo>
                      <a:lnTo>
                        <a:pt x="8" y="9"/>
                      </a:lnTo>
                      <a:lnTo>
                        <a:pt x="3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0" name="Freeform 975"/>
                <xdr:cNvSpPr>
                  <a:spLocks/>
                </xdr:cNvSpPr>
              </xdr:nvSpPr>
              <xdr:spPr>
                <a:xfrm>
                  <a:off x="110" y="182"/>
                  <a:ext cx="15" cy="9"/>
                </a:xfrm>
                <a:custGeom>
                  <a:pathLst>
                    <a:path h="9" w="15">
                      <a:moveTo>
                        <a:pt x="6" y="0"/>
                      </a:moveTo>
                      <a:lnTo>
                        <a:pt x="1" y="3"/>
                      </a:lnTo>
                      <a:lnTo>
                        <a:pt x="0" y="6"/>
                      </a:lnTo>
                      <a:lnTo>
                        <a:pt x="11" y="9"/>
                      </a:lnTo>
                      <a:lnTo>
                        <a:pt x="12" y="7"/>
                      </a:lnTo>
                      <a:lnTo>
                        <a:pt x="6" y="0"/>
                      </a:lnTo>
                      <a:lnTo>
                        <a:pt x="12" y="7"/>
                      </a:lnTo>
                      <a:lnTo>
                        <a:pt x="15" y="0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1" name="Freeform 976"/>
                <xdr:cNvSpPr>
                  <a:spLocks/>
                </xdr:cNvSpPr>
              </xdr:nvSpPr>
              <xdr:spPr>
                <a:xfrm>
                  <a:off x="103" y="182"/>
                  <a:ext cx="13" cy="10"/>
                </a:xfrm>
                <a:custGeom>
                  <a:pathLst>
                    <a:path h="10" w="13">
                      <a:moveTo>
                        <a:pt x="0" y="3"/>
                      </a:moveTo>
                      <a:lnTo>
                        <a:pt x="6" y="10"/>
                      </a:lnTo>
                      <a:lnTo>
                        <a:pt x="13" y="10"/>
                      </a:lnTo>
                      <a:lnTo>
                        <a:pt x="13" y="0"/>
                      </a:lnTo>
                      <a:lnTo>
                        <a:pt x="6" y="0"/>
                      </a:lnTo>
                      <a:lnTo>
                        <a:pt x="0" y="3"/>
                      </a:lnTo>
                      <a:lnTo>
                        <a:pt x="6" y="0"/>
                      </a:lnTo>
                      <a:lnTo>
                        <a:pt x="1" y="0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2" name="Freeform 977"/>
                <xdr:cNvSpPr>
                  <a:spLocks/>
                </xdr:cNvSpPr>
              </xdr:nvSpPr>
              <xdr:spPr>
                <a:xfrm>
                  <a:off x="91" y="185"/>
                  <a:ext cx="23" cy="26"/>
                </a:xfrm>
                <a:custGeom>
                  <a:pathLst>
                    <a:path h="26" w="23">
                      <a:moveTo>
                        <a:pt x="9" y="26"/>
                      </a:moveTo>
                      <a:lnTo>
                        <a:pt x="14" y="23"/>
                      </a:lnTo>
                      <a:lnTo>
                        <a:pt x="23" y="4"/>
                      </a:lnTo>
                      <a:lnTo>
                        <a:pt x="12" y="0"/>
                      </a:lnTo>
                      <a:lnTo>
                        <a:pt x="3" y="20"/>
                      </a:lnTo>
                      <a:lnTo>
                        <a:pt x="9" y="26"/>
                      </a:lnTo>
                      <a:lnTo>
                        <a:pt x="3" y="20"/>
                      </a:lnTo>
                      <a:lnTo>
                        <a:pt x="0" y="26"/>
                      </a:lnTo>
                      <a:lnTo>
                        <a:pt x="9" y="2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3" name="Freeform 978"/>
                <xdr:cNvSpPr>
                  <a:spLocks/>
                </xdr:cNvSpPr>
              </xdr:nvSpPr>
              <xdr:spPr>
                <a:xfrm>
                  <a:off x="108" y="186"/>
                  <a:ext cx="12" cy="10"/>
                </a:xfrm>
                <a:custGeom>
                  <a:pathLst>
                    <a:path h="10" w="12">
                      <a:moveTo>
                        <a:pt x="9" y="0"/>
                      </a:moveTo>
                      <a:lnTo>
                        <a:pt x="9" y="0"/>
                      </a:lnTo>
                      <a:lnTo>
                        <a:pt x="8" y="0"/>
                      </a:lnTo>
                      <a:lnTo>
                        <a:pt x="7" y="1"/>
                      </a:lnTo>
                      <a:lnTo>
                        <a:pt x="6" y="1"/>
                      </a:lnTo>
                      <a:lnTo>
                        <a:pt x="5" y="1"/>
                      </a:lnTo>
                      <a:lnTo>
                        <a:pt x="4" y="2"/>
                      </a:lnTo>
                      <a:lnTo>
                        <a:pt x="3" y="2"/>
                      </a:lnTo>
                      <a:lnTo>
                        <a:pt x="3" y="3"/>
                      </a:lnTo>
                      <a:lnTo>
                        <a:pt x="2" y="3"/>
                      </a:lnTo>
                      <a:lnTo>
                        <a:pt x="2" y="4"/>
                      </a:lnTo>
                      <a:lnTo>
                        <a:pt x="1" y="4"/>
                      </a:lnTo>
                      <a:lnTo>
                        <a:pt x="1" y="5"/>
                      </a:lnTo>
                      <a:lnTo>
                        <a:pt x="0" y="6"/>
                      </a:lnTo>
                      <a:lnTo>
                        <a:pt x="11" y="9"/>
                      </a:lnTo>
                      <a:lnTo>
                        <a:pt x="12" y="9"/>
                      </a:lnTo>
                      <a:lnTo>
                        <a:pt x="11" y="9"/>
                      </a:lnTo>
                      <a:lnTo>
                        <a:pt x="10" y="9"/>
                      </a:lnTo>
                      <a:lnTo>
                        <a:pt x="10" y="10"/>
                      </a:lnTo>
                      <a:lnTo>
                        <a:pt x="9" y="1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4" name="Freeform 979"/>
                <xdr:cNvSpPr>
                  <a:spLocks/>
                </xdr:cNvSpPr>
              </xdr:nvSpPr>
              <xdr:spPr>
                <a:xfrm>
                  <a:off x="112" y="186"/>
                  <a:ext cx="12" cy="10"/>
                </a:xfrm>
                <a:custGeom>
                  <a:pathLst>
                    <a:path h="10" w="12">
                      <a:moveTo>
                        <a:pt x="11" y="10"/>
                      </a:moveTo>
                      <a:lnTo>
                        <a:pt x="11" y="10"/>
                      </a:lnTo>
                      <a:lnTo>
                        <a:pt x="12" y="9"/>
                      </a:lnTo>
                      <a:lnTo>
                        <a:pt x="12" y="8"/>
                      </a:lnTo>
                      <a:lnTo>
                        <a:pt x="12" y="7"/>
                      </a:lnTo>
                      <a:lnTo>
                        <a:pt x="12" y="6"/>
                      </a:lnTo>
                      <a:lnTo>
                        <a:pt x="12" y="5"/>
                      </a:lnTo>
                      <a:lnTo>
                        <a:pt x="12" y="4"/>
                      </a:lnTo>
                      <a:lnTo>
                        <a:pt x="11" y="3"/>
                      </a:lnTo>
                      <a:lnTo>
                        <a:pt x="10" y="2"/>
                      </a:lnTo>
                      <a:lnTo>
                        <a:pt x="9" y="1"/>
                      </a:lnTo>
                      <a:lnTo>
                        <a:pt x="8" y="1"/>
                      </a:lnTo>
                      <a:lnTo>
                        <a:pt x="6" y="0"/>
                      </a:lnTo>
                      <a:lnTo>
                        <a:pt x="5" y="0"/>
                      </a:lnTo>
                      <a:lnTo>
                        <a:pt x="5" y="10"/>
                      </a:lnTo>
                      <a:lnTo>
                        <a:pt x="4" y="9"/>
                      </a:lnTo>
                      <a:lnTo>
                        <a:pt x="3" y="9"/>
                      </a:lnTo>
                      <a:lnTo>
                        <a:pt x="2" y="9"/>
                      </a:lnTo>
                      <a:lnTo>
                        <a:pt x="1" y="8"/>
                      </a:lnTo>
                      <a:lnTo>
                        <a:pt x="1" y="7"/>
                      </a:lnTo>
                      <a:lnTo>
                        <a:pt x="0" y="6"/>
                      </a:lnTo>
                      <a:lnTo>
                        <a:pt x="11" y="1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5" name="Freeform 980"/>
                <xdr:cNvSpPr>
                  <a:spLocks/>
                </xdr:cNvSpPr>
              </xdr:nvSpPr>
              <xdr:spPr>
                <a:xfrm>
                  <a:off x="112" y="192"/>
                  <a:ext cx="11" cy="9"/>
                </a:xfrm>
                <a:custGeom>
                  <a:pathLst>
                    <a:path h="9" w="11">
                      <a:moveTo>
                        <a:pt x="2" y="9"/>
                      </a:moveTo>
                      <a:lnTo>
                        <a:pt x="2" y="9"/>
                      </a:lnTo>
                      <a:lnTo>
                        <a:pt x="3" y="9"/>
                      </a:lnTo>
                      <a:lnTo>
                        <a:pt x="5" y="9"/>
                      </a:lnTo>
                      <a:lnTo>
                        <a:pt x="6" y="9"/>
                      </a:lnTo>
                      <a:lnTo>
                        <a:pt x="7" y="8"/>
                      </a:lnTo>
                      <a:lnTo>
                        <a:pt x="8" y="8"/>
                      </a:lnTo>
                      <a:lnTo>
                        <a:pt x="9" y="7"/>
                      </a:lnTo>
                      <a:lnTo>
                        <a:pt x="10" y="6"/>
                      </a:lnTo>
                      <a:lnTo>
                        <a:pt x="11" y="5"/>
                      </a:lnTo>
                      <a:lnTo>
                        <a:pt x="11" y="4"/>
                      </a:ln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1" y="1"/>
                      </a:lnTo>
                      <a:lnTo>
                        <a:pt x="1" y="0"/>
                      </a:lnTo>
                      <a:lnTo>
                        <a:pt x="2" y="0"/>
                      </a:lnTo>
                      <a:lnTo>
                        <a:pt x="2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6" name="Freeform 981"/>
                <xdr:cNvSpPr>
                  <a:spLocks/>
                </xdr:cNvSpPr>
              </xdr:nvSpPr>
              <xdr:spPr>
                <a:xfrm>
                  <a:off x="107" y="192"/>
                  <a:ext cx="12" cy="9"/>
                </a:xfrm>
                <a:custGeom>
                  <a:pathLst>
                    <a:path h="9" w="12">
                      <a:moveTo>
                        <a:pt x="1" y="0"/>
                      </a:moveTo>
                      <a:lnTo>
                        <a:pt x="1" y="0"/>
                      </a:lnTo>
                      <a:lnTo>
                        <a:pt x="1" y="1"/>
                      </a:lnTo>
                      <a:lnTo>
                        <a:pt x="0" y="2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1" y="6"/>
                      </a:lnTo>
                      <a:lnTo>
                        <a:pt x="1" y="7"/>
                      </a:lnTo>
                      <a:lnTo>
                        <a:pt x="2" y="8"/>
                      </a:lnTo>
                      <a:lnTo>
                        <a:pt x="4" y="9"/>
                      </a:lnTo>
                      <a:lnTo>
                        <a:pt x="5" y="9"/>
                      </a:lnTo>
                      <a:lnTo>
                        <a:pt x="6" y="9"/>
                      </a:lnTo>
                      <a:lnTo>
                        <a:pt x="7" y="9"/>
                      </a:lnTo>
                      <a:lnTo>
                        <a:pt x="7" y="0"/>
                      </a:lnTo>
                      <a:lnTo>
                        <a:pt x="8" y="0"/>
                      </a:lnTo>
                      <a:lnTo>
                        <a:pt x="9" y="0"/>
                      </a:lnTo>
                      <a:lnTo>
                        <a:pt x="9" y="1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4"/>
                      </a:lnTo>
                      <a:lnTo>
                        <a:pt x="12" y="3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7" name="Freeform 982"/>
                <xdr:cNvSpPr>
                  <a:spLocks/>
                </xdr:cNvSpPr>
              </xdr:nvSpPr>
              <xdr:spPr>
                <a:xfrm>
                  <a:off x="129" y="185"/>
                  <a:ext cx="9" cy="10"/>
                </a:xfrm>
                <a:custGeom>
                  <a:pathLst>
                    <a:path h="10" w="9">
                      <a:moveTo>
                        <a:pt x="9" y="0"/>
                      </a:moveTo>
                      <a:lnTo>
                        <a:pt x="9" y="0"/>
                      </a:lnTo>
                      <a:lnTo>
                        <a:pt x="7" y="0"/>
                      </a:lnTo>
                      <a:lnTo>
                        <a:pt x="6" y="1"/>
                      </a:lnTo>
                      <a:lnTo>
                        <a:pt x="5" y="1"/>
                      </a:lnTo>
                      <a:lnTo>
                        <a:pt x="4" y="1"/>
                      </a:lnTo>
                      <a:lnTo>
                        <a:pt x="3" y="1"/>
                      </a:lnTo>
                      <a:lnTo>
                        <a:pt x="2" y="1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4" y="10"/>
                      </a:lnTo>
                      <a:lnTo>
                        <a:pt x="5" y="10"/>
                      </a:lnTo>
                      <a:lnTo>
                        <a:pt x="6" y="10"/>
                      </a:lnTo>
                      <a:lnTo>
                        <a:pt x="7" y="10"/>
                      </a:lnTo>
                      <a:lnTo>
                        <a:pt x="8" y="10"/>
                      </a:lnTo>
                      <a:lnTo>
                        <a:pt x="9" y="1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8" name="Freeform 983"/>
                <xdr:cNvSpPr>
                  <a:spLocks/>
                </xdr:cNvSpPr>
              </xdr:nvSpPr>
              <xdr:spPr>
                <a:xfrm>
                  <a:off x="135" y="185"/>
                  <a:ext cx="12" cy="12"/>
                </a:xfrm>
                <a:custGeom>
                  <a:pathLst>
                    <a:path h="12" w="12">
                      <a:moveTo>
                        <a:pt x="6" y="12"/>
                      </a:moveTo>
                      <a:lnTo>
                        <a:pt x="12" y="9"/>
                      </a:lnTo>
                      <a:lnTo>
                        <a:pt x="12" y="8"/>
                      </a:lnTo>
                      <a:lnTo>
                        <a:pt x="12" y="7"/>
                      </a:lnTo>
                      <a:lnTo>
                        <a:pt x="12" y="6"/>
                      </a:lnTo>
                      <a:lnTo>
                        <a:pt x="12" y="4"/>
                      </a:lnTo>
                      <a:lnTo>
                        <a:pt x="11" y="3"/>
                      </a:lnTo>
                      <a:lnTo>
                        <a:pt x="10" y="2"/>
                      </a:lnTo>
                      <a:lnTo>
                        <a:pt x="9" y="2"/>
                      </a:lnTo>
                      <a:lnTo>
                        <a:pt x="8" y="1"/>
                      </a:lnTo>
                      <a:lnTo>
                        <a:pt x="7" y="1"/>
                      </a:lnTo>
                      <a:lnTo>
                        <a:pt x="6" y="1"/>
                      </a:lnTo>
                      <a:lnTo>
                        <a:pt x="5" y="1"/>
                      </a:lnTo>
                      <a:lnTo>
                        <a:pt x="4" y="0"/>
                      </a:lnTo>
                      <a:lnTo>
                        <a:pt x="3" y="0"/>
                      </a:lnTo>
                      <a:lnTo>
                        <a:pt x="3" y="10"/>
                      </a:lnTo>
                      <a:lnTo>
                        <a:pt x="4" y="10"/>
                      </a:lnTo>
                      <a:lnTo>
                        <a:pt x="3" y="10"/>
                      </a:lnTo>
                      <a:lnTo>
                        <a:pt x="2" y="9"/>
                      </a:lnTo>
                      <a:lnTo>
                        <a:pt x="1" y="8"/>
                      </a:lnTo>
                      <a:lnTo>
                        <a:pt x="0" y="7"/>
                      </a:lnTo>
                      <a:lnTo>
                        <a:pt x="0" y="6"/>
                      </a:lnTo>
                      <a:lnTo>
                        <a:pt x="1" y="6"/>
                      </a:lnTo>
                      <a:lnTo>
                        <a:pt x="7" y="2"/>
                      </a:lnTo>
                      <a:lnTo>
                        <a:pt x="6" y="12"/>
                      </a:lnTo>
                      <a:lnTo>
                        <a:pt x="10" y="12"/>
                      </a:lnTo>
                      <a:lnTo>
                        <a:pt x="12" y="9"/>
                      </a:lnTo>
                      <a:lnTo>
                        <a:pt x="6" y="1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99" name="Freeform 984"/>
                <xdr:cNvSpPr>
                  <a:spLocks/>
                </xdr:cNvSpPr>
              </xdr:nvSpPr>
              <xdr:spPr>
                <a:xfrm>
                  <a:off x="138" y="187"/>
                  <a:ext cx="4" cy="10"/>
                </a:xfrm>
                <a:custGeom>
                  <a:pathLst>
                    <a:path h="10" w="4">
                      <a:moveTo>
                        <a:pt x="0" y="9"/>
                      </a:moveTo>
                      <a:lnTo>
                        <a:pt x="0" y="9"/>
                      </a:lnTo>
                      <a:lnTo>
                        <a:pt x="0" y="10"/>
                      </a:lnTo>
                      <a:lnTo>
                        <a:pt x="1" y="10"/>
                      </a:lnTo>
                      <a:lnTo>
                        <a:pt x="2" y="10"/>
                      </a:lnTo>
                      <a:lnTo>
                        <a:pt x="3" y="10"/>
                      </a:lnTo>
                      <a:lnTo>
                        <a:pt x="4" y="0"/>
                      </a:lnTo>
                      <a:lnTo>
                        <a:pt x="3" y="0"/>
                      </a:lnTo>
                      <a:lnTo>
                        <a:pt x="2" y="0"/>
                      </a:lnTo>
                      <a:lnTo>
                        <a:pt x="1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0" name="Freeform 985"/>
                <xdr:cNvSpPr>
                  <a:spLocks/>
                </xdr:cNvSpPr>
              </xdr:nvSpPr>
              <xdr:spPr>
                <a:xfrm>
                  <a:off x="121" y="187"/>
                  <a:ext cx="17" cy="11"/>
                </a:xfrm>
                <a:custGeom>
                  <a:pathLst>
                    <a:path h="11" w="17">
                      <a:moveTo>
                        <a:pt x="11" y="11"/>
                      </a:moveTo>
                      <a:lnTo>
                        <a:pt x="11" y="11"/>
                      </a:lnTo>
                      <a:lnTo>
                        <a:pt x="12" y="11"/>
                      </a:lnTo>
                      <a:lnTo>
                        <a:pt x="12" y="10"/>
                      </a:lnTo>
                      <a:lnTo>
                        <a:pt x="13" y="10"/>
                      </a:lnTo>
                      <a:lnTo>
                        <a:pt x="14" y="10"/>
                      </a:lnTo>
                      <a:lnTo>
                        <a:pt x="15" y="10"/>
                      </a:lnTo>
                      <a:lnTo>
                        <a:pt x="16" y="10"/>
                      </a:lnTo>
                      <a:lnTo>
                        <a:pt x="16" y="9"/>
                      </a:lnTo>
                      <a:lnTo>
                        <a:pt x="17" y="9"/>
                      </a:lnTo>
                      <a:lnTo>
                        <a:pt x="17" y="0"/>
                      </a:lnTo>
                      <a:lnTo>
                        <a:pt x="16" y="0"/>
                      </a:lnTo>
                      <a:lnTo>
                        <a:pt x="15" y="0"/>
                      </a:lnTo>
                      <a:lnTo>
                        <a:pt x="14" y="0"/>
                      </a:lnTo>
                      <a:lnTo>
                        <a:pt x="13" y="1"/>
                      </a:lnTo>
                      <a:lnTo>
                        <a:pt x="11" y="1"/>
                      </a:lnTo>
                      <a:lnTo>
                        <a:pt x="10" y="1"/>
                      </a:lnTo>
                      <a:lnTo>
                        <a:pt x="9" y="1"/>
                      </a:lnTo>
                      <a:lnTo>
                        <a:pt x="8" y="2"/>
                      </a:lnTo>
                      <a:lnTo>
                        <a:pt x="7" y="2"/>
                      </a:lnTo>
                      <a:lnTo>
                        <a:pt x="6" y="2"/>
                      </a:lnTo>
                      <a:lnTo>
                        <a:pt x="6" y="3"/>
                      </a:lnTo>
                      <a:lnTo>
                        <a:pt x="5" y="3"/>
                      </a:lnTo>
                      <a:lnTo>
                        <a:pt x="4" y="3"/>
                      </a:lnTo>
                      <a:lnTo>
                        <a:pt x="4" y="4"/>
                      </a:lnTo>
                      <a:lnTo>
                        <a:pt x="3" y="4"/>
                      </a:lnTo>
                      <a:lnTo>
                        <a:pt x="3" y="5"/>
                      </a:lnTo>
                      <a:lnTo>
                        <a:pt x="2" y="5"/>
                      </a:lnTo>
                      <a:lnTo>
                        <a:pt x="2" y="6"/>
                      </a:lnTo>
                      <a:lnTo>
                        <a:pt x="1" y="6"/>
                      </a:lnTo>
                      <a:lnTo>
                        <a:pt x="1" y="7"/>
                      </a:lnTo>
                      <a:lnTo>
                        <a:pt x="0" y="8"/>
                      </a:lnTo>
                      <a:lnTo>
                        <a:pt x="11" y="11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1" name="Freeform 986"/>
                <xdr:cNvSpPr>
                  <a:spLocks/>
                </xdr:cNvSpPr>
              </xdr:nvSpPr>
              <xdr:spPr>
                <a:xfrm>
                  <a:off x="120" y="195"/>
                  <a:ext cx="12" cy="11"/>
                </a:xfrm>
                <a:custGeom>
                  <a:pathLst>
                    <a:path h="11" w="12">
                      <a:moveTo>
                        <a:pt x="11" y="1"/>
                      </a:moveTo>
                      <a:lnTo>
                        <a:pt x="11" y="1"/>
                      </a:lnTo>
                      <a:lnTo>
                        <a:pt x="10" y="1"/>
                      </a:lnTo>
                      <a:lnTo>
                        <a:pt x="11" y="1"/>
                      </a:lnTo>
                      <a:lnTo>
                        <a:pt x="11" y="2"/>
                      </a:lnTo>
                      <a:lnTo>
                        <a:pt x="12" y="2"/>
                      </a:lnTo>
                      <a:lnTo>
                        <a:pt x="12" y="3"/>
                      </a:lnTo>
                      <a:lnTo>
                        <a:pt x="12" y="4"/>
                      </a:lnTo>
                      <a:lnTo>
                        <a:pt x="12" y="3"/>
                      </a:lnTo>
                      <a:lnTo>
                        <a:pt x="1" y="0"/>
                      </a:lnTo>
                      <a:lnTo>
                        <a:pt x="1" y="1"/>
                      </a:lnTo>
                      <a:lnTo>
                        <a:pt x="0" y="2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1" y="5"/>
                      </a:lnTo>
                      <a:lnTo>
                        <a:pt x="1" y="6"/>
                      </a:lnTo>
                      <a:lnTo>
                        <a:pt x="1" y="7"/>
                      </a:lnTo>
                      <a:lnTo>
                        <a:pt x="2" y="7"/>
                      </a:lnTo>
                      <a:lnTo>
                        <a:pt x="2" y="8"/>
                      </a:lnTo>
                      <a:lnTo>
                        <a:pt x="3" y="8"/>
                      </a:lnTo>
                      <a:lnTo>
                        <a:pt x="4" y="9"/>
                      </a:lnTo>
                      <a:lnTo>
                        <a:pt x="5" y="9"/>
                      </a:lnTo>
                      <a:lnTo>
                        <a:pt x="6" y="10"/>
                      </a:lnTo>
                      <a:lnTo>
                        <a:pt x="7" y="10"/>
                      </a:lnTo>
                      <a:lnTo>
                        <a:pt x="8" y="10"/>
                      </a:lnTo>
                      <a:lnTo>
                        <a:pt x="9" y="10"/>
                      </a:lnTo>
                      <a:lnTo>
                        <a:pt x="10" y="10"/>
                      </a:lnTo>
                      <a:lnTo>
                        <a:pt x="11" y="11"/>
                      </a:lnTo>
                      <a:lnTo>
                        <a:pt x="11" y="1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2" name="Freeform 987"/>
                <xdr:cNvSpPr>
                  <a:spLocks/>
                </xdr:cNvSpPr>
              </xdr:nvSpPr>
              <xdr:spPr>
                <a:xfrm>
                  <a:off x="131" y="194"/>
                  <a:ext cx="11" cy="12"/>
                </a:xfrm>
                <a:custGeom>
                  <a:pathLst>
                    <a:path h="12" w="11">
                      <a:moveTo>
                        <a:pt x="7" y="0"/>
                      </a:moveTo>
                      <a:lnTo>
                        <a:pt x="3" y="1"/>
                      </a:lnTo>
                      <a:lnTo>
                        <a:pt x="2" y="2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12"/>
                      </a:lnTo>
                      <a:lnTo>
                        <a:pt x="1" y="12"/>
                      </a:lnTo>
                      <a:lnTo>
                        <a:pt x="2" y="11"/>
                      </a:lnTo>
                      <a:lnTo>
                        <a:pt x="3" y="11"/>
                      </a:lnTo>
                      <a:lnTo>
                        <a:pt x="4" y="11"/>
                      </a:lnTo>
                      <a:lnTo>
                        <a:pt x="5" y="11"/>
                      </a:lnTo>
                      <a:lnTo>
                        <a:pt x="6" y="11"/>
                      </a:lnTo>
                      <a:lnTo>
                        <a:pt x="7" y="10"/>
                      </a:lnTo>
                      <a:lnTo>
                        <a:pt x="8" y="10"/>
                      </a:lnTo>
                      <a:lnTo>
                        <a:pt x="9" y="9"/>
                      </a:lnTo>
                      <a:lnTo>
                        <a:pt x="10" y="9"/>
                      </a:lnTo>
                      <a:lnTo>
                        <a:pt x="11" y="8"/>
                      </a:lnTo>
                      <a:lnTo>
                        <a:pt x="7" y="9"/>
                      </a:lnTo>
                      <a:lnTo>
                        <a:pt x="7" y="0"/>
                      </a:lnTo>
                      <a:lnTo>
                        <a:pt x="4" y="0"/>
                      </a:lnTo>
                      <a:lnTo>
                        <a:pt x="3" y="1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3" name="Freeform 988"/>
                <xdr:cNvSpPr>
                  <a:spLocks/>
                </xdr:cNvSpPr>
              </xdr:nvSpPr>
              <xdr:spPr>
                <a:xfrm>
                  <a:off x="138" y="194"/>
                  <a:ext cx="8" cy="9"/>
                </a:xfrm>
                <a:custGeom>
                  <a:pathLst>
                    <a:path h="9" w="8">
                      <a:moveTo>
                        <a:pt x="5" y="6"/>
                      </a:move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5" y="6"/>
                      </a:lnTo>
                      <a:lnTo>
                        <a:pt x="8" y="0"/>
                      </a:lnTo>
                      <a:lnTo>
                        <a:pt x="0" y="0"/>
                      </a:lnTo>
                      <a:lnTo>
                        <a:pt x="5" y="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4" name="Freeform 989"/>
                <xdr:cNvSpPr>
                  <a:spLocks/>
                </xdr:cNvSpPr>
              </xdr:nvSpPr>
              <xdr:spPr>
                <a:xfrm>
                  <a:off x="129" y="197"/>
                  <a:ext cx="14" cy="8"/>
                </a:xfrm>
                <a:custGeom>
                  <a:pathLst>
                    <a:path h="8" w="14">
                      <a:moveTo>
                        <a:pt x="8" y="8"/>
                      </a:moveTo>
                      <a:lnTo>
                        <a:pt x="14" y="5"/>
                      </a:lnTo>
                      <a:lnTo>
                        <a:pt x="14" y="3"/>
                      </a:lnTo>
                      <a:lnTo>
                        <a:pt x="3" y="0"/>
                      </a:lnTo>
                      <a:lnTo>
                        <a:pt x="2" y="2"/>
                      </a:lnTo>
                      <a:lnTo>
                        <a:pt x="8" y="8"/>
                      </a:lnTo>
                      <a:lnTo>
                        <a:pt x="2" y="2"/>
                      </a:lnTo>
                      <a:lnTo>
                        <a:pt x="0" y="8"/>
                      </a:lnTo>
                      <a:lnTo>
                        <a:pt x="8" y="8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5" name="Freeform 990"/>
                <xdr:cNvSpPr>
                  <a:spLocks/>
                </xdr:cNvSpPr>
              </xdr:nvSpPr>
              <xdr:spPr>
                <a:xfrm>
                  <a:off x="137" y="196"/>
                  <a:ext cx="13" cy="9"/>
                </a:xfrm>
                <a:custGeom>
                  <a:pathLst>
                    <a:path h="9" w="13">
                      <a:moveTo>
                        <a:pt x="13" y="6"/>
                      </a:moveTo>
                      <a:lnTo>
                        <a:pt x="8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8" y="9"/>
                      </a:lnTo>
                      <a:lnTo>
                        <a:pt x="13" y="6"/>
                      </a:lnTo>
                      <a:lnTo>
                        <a:pt x="8" y="9"/>
                      </a:lnTo>
                      <a:lnTo>
                        <a:pt x="12" y="9"/>
                      </a:lnTo>
                      <a:lnTo>
                        <a:pt x="13" y="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6" name="Freeform 991"/>
                <xdr:cNvSpPr>
                  <a:spLocks/>
                </xdr:cNvSpPr>
              </xdr:nvSpPr>
              <xdr:spPr>
                <a:xfrm>
                  <a:off x="139" y="191"/>
                  <a:ext cx="15" cy="11"/>
                </a:xfrm>
                <a:custGeom>
                  <a:pathLst>
                    <a:path h="11" w="15">
                      <a:moveTo>
                        <a:pt x="15" y="3"/>
                      </a:moveTo>
                      <a:lnTo>
                        <a:pt x="4" y="0"/>
                      </a:lnTo>
                      <a:lnTo>
                        <a:pt x="0" y="8"/>
                      </a:lnTo>
                      <a:lnTo>
                        <a:pt x="11" y="11"/>
                      </a:lnTo>
                      <a:lnTo>
                        <a:pt x="15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7" name="Freeform 992"/>
                <xdr:cNvSpPr>
                  <a:spLocks/>
                </xdr:cNvSpPr>
              </xdr:nvSpPr>
              <xdr:spPr>
                <a:xfrm>
                  <a:off x="141" y="182"/>
                  <a:ext cx="14" cy="12"/>
                </a:xfrm>
                <a:custGeom>
                  <a:pathLst>
                    <a:path h="12" w="14">
                      <a:moveTo>
                        <a:pt x="0" y="9"/>
                      </a:moveTo>
                      <a:lnTo>
                        <a:pt x="0" y="9"/>
                      </a:lnTo>
                      <a:lnTo>
                        <a:pt x="1" y="9"/>
                      </a:lnTo>
                      <a:lnTo>
                        <a:pt x="2" y="9"/>
                      </a:lnTo>
                      <a:lnTo>
                        <a:pt x="3" y="9"/>
                      </a:lnTo>
                      <a:lnTo>
                        <a:pt x="3" y="10"/>
                      </a:lnTo>
                      <a:lnTo>
                        <a:pt x="3" y="9"/>
                      </a:lnTo>
                      <a:lnTo>
                        <a:pt x="2" y="9"/>
                      </a:lnTo>
                      <a:lnTo>
                        <a:pt x="2" y="8"/>
                      </a:lnTo>
                      <a:lnTo>
                        <a:pt x="2" y="9"/>
                      </a:lnTo>
                      <a:lnTo>
                        <a:pt x="13" y="12"/>
                      </a:lnTo>
                      <a:lnTo>
                        <a:pt x="14" y="11"/>
                      </a:lnTo>
                      <a:lnTo>
                        <a:pt x="14" y="10"/>
                      </a:lnTo>
                      <a:lnTo>
                        <a:pt x="14" y="9"/>
                      </a:lnTo>
                      <a:lnTo>
                        <a:pt x="14" y="8"/>
                      </a:lnTo>
                      <a:lnTo>
                        <a:pt x="14" y="7"/>
                      </a:lnTo>
                      <a:lnTo>
                        <a:pt x="14" y="6"/>
                      </a:lnTo>
                      <a:lnTo>
                        <a:pt x="14" y="5"/>
                      </a:lnTo>
                      <a:lnTo>
                        <a:pt x="13" y="5"/>
                      </a:lnTo>
                      <a:lnTo>
                        <a:pt x="13" y="4"/>
                      </a:lnTo>
                      <a:lnTo>
                        <a:pt x="12" y="3"/>
                      </a:lnTo>
                      <a:lnTo>
                        <a:pt x="11" y="3"/>
                      </a:lnTo>
                      <a:lnTo>
                        <a:pt x="11" y="2"/>
                      </a:lnTo>
                      <a:lnTo>
                        <a:pt x="10" y="2"/>
                      </a:lnTo>
                      <a:lnTo>
                        <a:pt x="9" y="2"/>
                      </a:lnTo>
                      <a:lnTo>
                        <a:pt x="9" y="1"/>
                      </a:lnTo>
                      <a:lnTo>
                        <a:pt x="8" y="1"/>
                      </a:lnTo>
                      <a:lnTo>
                        <a:pt x="7" y="1"/>
                      </a:lnTo>
                      <a:lnTo>
                        <a:pt x="5" y="0"/>
                      </a:lnTo>
                      <a:lnTo>
                        <a:pt x="4" y="0"/>
                      </a:lnTo>
                      <a:lnTo>
                        <a:pt x="3" y="0"/>
                      </a:lnTo>
                      <a:lnTo>
                        <a:pt x="2" y="0"/>
                      </a:lnTo>
                      <a:lnTo>
                        <a:pt x="1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8" name="Freeform 993"/>
                <xdr:cNvSpPr>
                  <a:spLocks/>
                </xdr:cNvSpPr>
              </xdr:nvSpPr>
              <xdr:spPr>
                <a:xfrm>
                  <a:off x="127" y="182"/>
                  <a:ext cx="14" cy="10"/>
                </a:xfrm>
                <a:custGeom>
                  <a:pathLst>
                    <a:path h="10" w="14">
                      <a:moveTo>
                        <a:pt x="12" y="7"/>
                      </a:moveTo>
                      <a:lnTo>
                        <a:pt x="7" y="10"/>
                      </a:lnTo>
                      <a:lnTo>
                        <a:pt x="8" y="10"/>
                      </a:lnTo>
                      <a:lnTo>
                        <a:pt x="9" y="10"/>
                      </a:lnTo>
                      <a:lnTo>
                        <a:pt x="10" y="9"/>
                      </a:lnTo>
                      <a:lnTo>
                        <a:pt x="11" y="9"/>
                      </a:lnTo>
                      <a:lnTo>
                        <a:pt x="12" y="9"/>
                      </a:lnTo>
                      <a:lnTo>
                        <a:pt x="13" y="9"/>
                      </a:lnTo>
                      <a:lnTo>
                        <a:pt x="14" y="9"/>
                      </a:lnTo>
                      <a:lnTo>
                        <a:pt x="14" y="0"/>
                      </a:lnTo>
                      <a:lnTo>
                        <a:pt x="12" y="0"/>
                      </a:lnTo>
                      <a:lnTo>
                        <a:pt x="11" y="0"/>
                      </a:lnTo>
                      <a:lnTo>
                        <a:pt x="10" y="0"/>
                      </a:lnTo>
                      <a:lnTo>
                        <a:pt x="9" y="0"/>
                      </a:lnTo>
                      <a:lnTo>
                        <a:pt x="8" y="0"/>
                      </a:lnTo>
                      <a:lnTo>
                        <a:pt x="7" y="1"/>
                      </a:lnTo>
                      <a:lnTo>
                        <a:pt x="6" y="1"/>
                      </a:lnTo>
                      <a:lnTo>
                        <a:pt x="4" y="1"/>
                      </a:lnTo>
                      <a:lnTo>
                        <a:pt x="0" y="4"/>
                      </a:lnTo>
                      <a:lnTo>
                        <a:pt x="4" y="1"/>
                      </a:lnTo>
                      <a:lnTo>
                        <a:pt x="1" y="2"/>
                      </a:lnTo>
                      <a:lnTo>
                        <a:pt x="0" y="4"/>
                      </a:lnTo>
                      <a:lnTo>
                        <a:pt x="12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09" name="Freeform 994"/>
                <xdr:cNvSpPr>
                  <a:spLocks/>
                </xdr:cNvSpPr>
              </xdr:nvSpPr>
              <xdr:spPr>
                <a:xfrm>
                  <a:off x="121" y="186"/>
                  <a:ext cx="18" cy="13"/>
                </a:xfrm>
                <a:custGeom>
                  <a:pathLst>
                    <a:path h="13" w="18">
                      <a:moveTo>
                        <a:pt x="12" y="9"/>
                      </a:moveTo>
                      <a:lnTo>
                        <a:pt x="16" y="7"/>
                      </a:lnTo>
                      <a:lnTo>
                        <a:pt x="18" y="3"/>
                      </a:lnTo>
                      <a:lnTo>
                        <a:pt x="6" y="0"/>
                      </a:lnTo>
                      <a:lnTo>
                        <a:pt x="5" y="4"/>
                      </a:lnTo>
                      <a:lnTo>
                        <a:pt x="12" y="9"/>
                      </a:lnTo>
                      <a:lnTo>
                        <a:pt x="5" y="4"/>
                      </a:lnTo>
                      <a:lnTo>
                        <a:pt x="0" y="13"/>
                      </a:lnTo>
                      <a:lnTo>
                        <a:pt x="12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0" name="Freeform 995"/>
                <xdr:cNvSpPr>
                  <a:spLocks/>
                </xdr:cNvSpPr>
              </xdr:nvSpPr>
              <xdr:spPr>
                <a:xfrm>
                  <a:off x="134" y="193"/>
                  <a:ext cx="11" cy="9"/>
                </a:xfrm>
                <a:custGeom>
                  <a:pathLst>
                    <a:path h="9" w="11">
                      <a:moveTo>
                        <a:pt x="2" y="9"/>
                      </a:moveTo>
                      <a:lnTo>
                        <a:pt x="2" y="9"/>
                      </a:lnTo>
                      <a:lnTo>
                        <a:pt x="3" y="9"/>
                      </a:lnTo>
                      <a:lnTo>
                        <a:pt x="4" y="9"/>
                      </a:lnTo>
                      <a:lnTo>
                        <a:pt x="5" y="9"/>
                      </a:lnTo>
                      <a:lnTo>
                        <a:pt x="6" y="8"/>
                      </a:lnTo>
                      <a:lnTo>
                        <a:pt x="7" y="8"/>
                      </a:lnTo>
                      <a:lnTo>
                        <a:pt x="8" y="7"/>
                      </a:lnTo>
                      <a:lnTo>
                        <a:pt x="9" y="7"/>
                      </a:lnTo>
                      <a:lnTo>
                        <a:pt x="9" y="6"/>
                      </a:lnTo>
                      <a:lnTo>
                        <a:pt x="10" y="6"/>
                      </a:lnTo>
                      <a:lnTo>
                        <a:pt x="10" y="5"/>
                      </a:lnTo>
                      <a:lnTo>
                        <a:pt x="11" y="5"/>
                      </a:lnTo>
                      <a:lnTo>
                        <a:pt x="11" y="4"/>
                      </a:lnTo>
                      <a:lnTo>
                        <a:pt x="0" y="0"/>
                      </a:lnTo>
                      <a:lnTo>
                        <a:pt x="1" y="0"/>
                      </a:lnTo>
                      <a:lnTo>
                        <a:pt x="2" y="0"/>
                      </a:lnTo>
                      <a:lnTo>
                        <a:pt x="2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1" name="Freeform 996"/>
                <xdr:cNvSpPr>
                  <a:spLocks/>
                </xdr:cNvSpPr>
              </xdr:nvSpPr>
              <xdr:spPr>
                <a:xfrm>
                  <a:off x="128" y="193"/>
                  <a:ext cx="12" cy="9"/>
                </a:xfrm>
                <a:custGeom>
                  <a:pathLst>
                    <a:path h="9" w="12">
                      <a:moveTo>
                        <a:pt x="1" y="2"/>
                      </a:moveTo>
                      <a:lnTo>
                        <a:pt x="1" y="2"/>
                      </a:lnTo>
                      <a:lnTo>
                        <a:pt x="1" y="3"/>
                      </a:lnTo>
                      <a:lnTo>
                        <a:pt x="0" y="4"/>
                      </a:lnTo>
                      <a:lnTo>
                        <a:pt x="1" y="5"/>
                      </a:lnTo>
                      <a:lnTo>
                        <a:pt x="1" y="6"/>
                      </a:lnTo>
                      <a:lnTo>
                        <a:pt x="2" y="7"/>
                      </a:lnTo>
                      <a:lnTo>
                        <a:pt x="3" y="8"/>
                      </a:lnTo>
                      <a:lnTo>
                        <a:pt x="4" y="8"/>
                      </a:lnTo>
                      <a:lnTo>
                        <a:pt x="5" y="9"/>
                      </a:lnTo>
                      <a:lnTo>
                        <a:pt x="6" y="9"/>
                      </a:lnTo>
                      <a:lnTo>
                        <a:pt x="7" y="9"/>
                      </a:lnTo>
                      <a:lnTo>
                        <a:pt x="8" y="9"/>
                      </a:lnTo>
                      <a:lnTo>
                        <a:pt x="8" y="0"/>
                      </a:lnTo>
                      <a:lnTo>
                        <a:pt x="9" y="0"/>
                      </a:lnTo>
                      <a:lnTo>
                        <a:pt x="10" y="0"/>
                      </a:lnTo>
                      <a:lnTo>
                        <a:pt x="10" y="1"/>
                      </a:lnTo>
                      <a:lnTo>
                        <a:pt x="11" y="1"/>
                      </a:lnTo>
                      <a:lnTo>
                        <a:pt x="12" y="2"/>
                      </a:lnTo>
                      <a:lnTo>
                        <a:pt x="12" y="3"/>
                      </a:lnTo>
                      <a:lnTo>
                        <a:pt x="12" y="4"/>
                      </a:lnTo>
                      <a:lnTo>
                        <a:pt x="12" y="5"/>
                      </a:lnTo>
                      <a:lnTo>
                        <a:pt x="1" y="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2" name="Freeform 997"/>
                <xdr:cNvSpPr>
                  <a:spLocks/>
                </xdr:cNvSpPr>
              </xdr:nvSpPr>
              <xdr:spPr>
                <a:xfrm>
                  <a:off x="129" y="190"/>
                  <a:ext cx="11" cy="9"/>
                </a:xfrm>
                <a:custGeom>
                  <a:pathLst>
                    <a:path h="9" w="11">
                      <a:moveTo>
                        <a:pt x="10" y="0"/>
                      </a:moveTo>
                      <a:lnTo>
                        <a:pt x="10" y="0"/>
                      </a:lnTo>
                      <a:lnTo>
                        <a:pt x="9" y="0"/>
                      </a:lnTo>
                      <a:lnTo>
                        <a:pt x="8" y="0"/>
                      </a:lnTo>
                      <a:lnTo>
                        <a:pt x="7" y="0"/>
                      </a:lnTo>
                      <a:lnTo>
                        <a:pt x="6" y="0"/>
                      </a:lnTo>
                      <a:lnTo>
                        <a:pt x="5" y="1"/>
                      </a:lnTo>
                      <a:lnTo>
                        <a:pt x="4" y="1"/>
                      </a:lnTo>
                      <a:lnTo>
                        <a:pt x="3" y="1"/>
                      </a:lnTo>
                      <a:lnTo>
                        <a:pt x="2" y="2"/>
                      </a:lnTo>
                      <a:lnTo>
                        <a:pt x="1" y="3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11" y="8"/>
                      </a:lnTo>
                      <a:lnTo>
                        <a:pt x="10" y="9"/>
                      </a:lnTo>
                      <a:lnTo>
                        <a:pt x="9" y="9"/>
                      </a:lnTo>
                      <a:lnTo>
                        <a:pt x="10" y="9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3" name="Freeform 998"/>
                <xdr:cNvSpPr>
                  <a:spLocks/>
                </xdr:cNvSpPr>
              </xdr:nvSpPr>
              <xdr:spPr>
                <a:xfrm>
                  <a:off x="139" y="190"/>
                  <a:ext cx="9" cy="9"/>
                </a:xfrm>
                <a:custGeom>
                  <a:pathLst>
                    <a:path h="9" w="9">
                      <a:moveTo>
                        <a:pt x="6" y="6"/>
                      </a:moveTo>
                      <a:lnTo>
                        <a:pt x="1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1" y="9"/>
                      </a:lnTo>
                      <a:lnTo>
                        <a:pt x="6" y="6"/>
                      </a:lnTo>
                      <a:lnTo>
                        <a:pt x="9" y="0"/>
                      </a:lnTo>
                      <a:lnTo>
                        <a:pt x="1" y="0"/>
                      </a:lnTo>
                      <a:lnTo>
                        <a:pt x="6" y="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4" name="Freeform 999"/>
                <xdr:cNvSpPr>
                  <a:spLocks/>
                </xdr:cNvSpPr>
              </xdr:nvSpPr>
              <xdr:spPr>
                <a:xfrm>
                  <a:off x="134" y="193"/>
                  <a:ext cx="11" cy="4"/>
                </a:xfrm>
                <a:custGeom>
                  <a:pathLst>
                    <a:path h="4" w="11">
                      <a:moveTo>
                        <a:pt x="0" y="0"/>
                      </a:moveTo>
                      <a:lnTo>
                        <a:pt x="11" y="4"/>
                      </a:lnTo>
                      <a:lnTo>
                        <a:pt x="11" y="3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5" name="Freeform 1000"/>
                <xdr:cNvSpPr>
                  <a:spLocks/>
                </xdr:cNvSpPr>
              </xdr:nvSpPr>
              <xdr:spPr>
                <a:xfrm>
                  <a:off x="162" y="192"/>
                  <a:ext cx="7" cy="10"/>
                </a:xfrm>
                <a:custGeom>
                  <a:pathLst>
                    <a:path h="10" w="7">
                      <a:moveTo>
                        <a:pt x="0" y="10"/>
                      </a:moveTo>
                      <a:lnTo>
                        <a:pt x="0" y="10"/>
                      </a:lnTo>
                      <a:lnTo>
                        <a:pt x="1" y="10"/>
                      </a:lnTo>
                      <a:lnTo>
                        <a:pt x="2" y="9"/>
                      </a:lnTo>
                      <a:lnTo>
                        <a:pt x="3" y="9"/>
                      </a:lnTo>
                      <a:lnTo>
                        <a:pt x="4" y="9"/>
                      </a:lnTo>
                      <a:lnTo>
                        <a:pt x="5" y="9"/>
                      </a:lnTo>
                      <a:lnTo>
                        <a:pt x="6" y="9"/>
                      </a:lnTo>
                      <a:lnTo>
                        <a:pt x="7" y="8"/>
                      </a:lnTo>
                      <a:lnTo>
                        <a:pt x="1" y="0"/>
                      </a:lnTo>
                      <a:lnTo>
                        <a:pt x="0" y="0"/>
                      </a:lnTo>
                      <a:lnTo>
                        <a:pt x="0" y="1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6" name="Freeform 1001"/>
                <xdr:cNvSpPr>
                  <a:spLocks/>
                </xdr:cNvSpPr>
              </xdr:nvSpPr>
              <xdr:spPr>
                <a:xfrm>
                  <a:off x="153" y="192"/>
                  <a:ext cx="12" cy="10"/>
                </a:xfrm>
                <a:custGeom>
                  <a:pathLst>
                    <a:path h="10" w="12">
                      <a:moveTo>
                        <a:pt x="0" y="0"/>
                      </a:moveTo>
                      <a:lnTo>
                        <a:pt x="0" y="0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6"/>
                      </a:lnTo>
                      <a:lnTo>
                        <a:pt x="1" y="7"/>
                      </a:lnTo>
                      <a:lnTo>
                        <a:pt x="2" y="7"/>
                      </a:lnTo>
                      <a:lnTo>
                        <a:pt x="3" y="8"/>
                      </a:lnTo>
                      <a:lnTo>
                        <a:pt x="4" y="9"/>
                      </a:lnTo>
                      <a:lnTo>
                        <a:pt x="5" y="9"/>
                      </a:lnTo>
                      <a:lnTo>
                        <a:pt x="6" y="9"/>
                      </a:lnTo>
                      <a:lnTo>
                        <a:pt x="7" y="9"/>
                      </a:lnTo>
                      <a:lnTo>
                        <a:pt x="8" y="10"/>
                      </a:lnTo>
                      <a:lnTo>
                        <a:pt x="9" y="10"/>
                      </a:lnTo>
                      <a:lnTo>
                        <a:pt x="9" y="0"/>
                      </a:lnTo>
                      <a:lnTo>
                        <a:pt x="9" y="1"/>
                      </a:lnTo>
                      <a:lnTo>
                        <a:pt x="10" y="1"/>
                      </a:lnTo>
                      <a:lnTo>
                        <a:pt x="11" y="1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7" name="Freeform 1002"/>
                <xdr:cNvSpPr>
                  <a:spLocks/>
                </xdr:cNvSpPr>
              </xdr:nvSpPr>
              <xdr:spPr>
                <a:xfrm>
                  <a:off x="153" y="186"/>
                  <a:ext cx="12" cy="9"/>
                </a:xfrm>
                <a:custGeom>
                  <a:pathLst>
                    <a:path h="9" w="12">
                      <a:moveTo>
                        <a:pt x="12" y="0"/>
                      </a:moveTo>
                      <a:lnTo>
                        <a:pt x="12" y="0"/>
                      </a:lnTo>
                      <a:lnTo>
                        <a:pt x="11" y="0"/>
                      </a:lnTo>
                      <a:lnTo>
                        <a:pt x="10" y="0"/>
                      </a:lnTo>
                      <a:lnTo>
                        <a:pt x="9" y="0"/>
                      </a:lnTo>
                      <a:lnTo>
                        <a:pt x="8" y="0"/>
                      </a:lnTo>
                      <a:lnTo>
                        <a:pt x="7" y="1"/>
                      </a:lnTo>
                      <a:lnTo>
                        <a:pt x="6" y="1"/>
                      </a:lnTo>
                      <a:lnTo>
                        <a:pt x="5" y="2"/>
                      </a:lnTo>
                      <a:lnTo>
                        <a:pt x="4" y="2"/>
                      </a:lnTo>
                      <a:lnTo>
                        <a:pt x="3" y="2"/>
                      </a:lnTo>
                      <a:lnTo>
                        <a:pt x="3" y="3"/>
                      </a:lnTo>
                      <a:lnTo>
                        <a:pt x="2" y="3"/>
                      </a:lnTo>
                      <a:lnTo>
                        <a:pt x="2" y="4"/>
                      </a:lnTo>
                      <a:lnTo>
                        <a:pt x="1" y="5"/>
                      </a:lnTo>
                      <a:lnTo>
                        <a:pt x="0" y="6"/>
                      </a:lnTo>
                      <a:lnTo>
                        <a:pt x="12" y="9"/>
                      </a:lnTo>
                      <a:lnTo>
                        <a:pt x="11" y="9"/>
                      </a:lnTo>
                      <a:lnTo>
                        <a:pt x="12" y="9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8" name="Freeform 1003"/>
                <xdr:cNvSpPr>
                  <a:spLocks/>
                </xdr:cNvSpPr>
              </xdr:nvSpPr>
              <xdr:spPr>
                <a:xfrm>
                  <a:off x="163" y="186"/>
                  <a:ext cx="11" cy="12"/>
                </a:xfrm>
                <a:custGeom>
                  <a:pathLst>
                    <a:path h="12" w="11">
                      <a:moveTo>
                        <a:pt x="0" y="4"/>
                      </a:moveTo>
                      <a:lnTo>
                        <a:pt x="8" y="1"/>
                      </a:lnTo>
                      <a:lnTo>
                        <a:pt x="7" y="1"/>
                      </a:lnTo>
                      <a:lnTo>
                        <a:pt x="6" y="1"/>
                      </a:lnTo>
                      <a:lnTo>
                        <a:pt x="5" y="0"/>
                      </a:lnTo>
                      <a:lnTo>
                        <a:pt x="4" y="0"/>
                      </a:lnTo>
                      <a:lnTo>
                        <a:pt x="3" y="0"/>
                      </a:lnTo>
                      <a:lnTo>
                        <a:pt x="2" y="0"/>
                      </a:lnTo>
                      <a:lnTo>
                        <a:pt x="2" y="9"/>
                      </a:lnTo>
                      <a:lnTo>
                        <a:pt x="11" y="7"/>
                      </a:lnTo>
                      <a:lnTo>
                        <a:pt x="2" y="9"/>
                      </a:lnTo>
                      <a:lnTo>
                        <a:pt x="8" y="12"/>
                      </a:lnTo>
                      <a:lnTo>
                        <a:pt x="11" y="7"/>
                      </a:lnTo>
                      <a:lnTo>
                        <a:pt x="0" y="4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19" name="Freeform 1004"/>
                <xdr:cNvSpPr>
                  <a:spLocks/>
                </xdr:cNvSpPr>
              </xdr:nvSpPr>
              <xdr:spPr>
                <a:xfrm>
                  <a:off x="163" y="183"/>
                  <a:ext cx="15" cy="10"/>
                </a:xfrm>
                <a:custGeom>
                  <a:pathLst>
                    <a:path h="10" w="15">
                      <a:moveTo>
                        <a:pt x="9" y="0"/>
                      </a:moveTo>
                      <a:lnTo>
                        <a:pt x="1" y="3"/>
                      </a:lnTo>
                      <a:lnTo>
                        <a:pt x="0" y="7"/>
                      </a:lnTo>
                      <a:lnTo>
                        <a:pt x="11" y="10"/>
                      </a:lnTo>
                      <a:lnTo>
                        <a:pt x="13" y="6"/>
                      </a:lnTo>
                      <a:lnTo>
                        <a:pt x="9" y="0"/>
                      </a:lnTo>
                      <a:lnTo>
                        <a:pt x="13" y="6"/>
                      </a:lnTo>
                      <a:lnTo>
                        <a:pt x="15" y="1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20" name="Freeform 1005"/>
                <xdr:cNvSpPr>
                  <a:spLocks/>
                </xdr:cNvSpPr>
              </xdr:nvSpPr>
              <xdr:spPr>
                <a:xfrm>
                  <a:off x="164" y="182"/>
                  <a:ext cx="8" cy="10"/>
                </a:xfrm>
                <a:custGeom>
                  <a:pathLst>
                    <a:path h="10" w="8">
                      <a:moveTo>
                        <a:pt x="0" y="9"/>
                      </a:moveTo>
                      <a:lnTo>
                        <a:pt x="0" y="9"/>
                      </a:lnTo>
                      <a:lnTo>
                        <a:pt x="1" y="9"/>
                      </a:lnTo>
                      <a:lnTo>
                        <a:pt x="2" y="9"/>
                      </a:lnTo>
                      <a:lnTo>
                        <a:pt x="3" y="9"/>
                      </a:lnTo>
                      <a:lnTo>
                        <a:pt x="4" y="10"/>
                      </a:lnTo>
                      <a:lnTo>
                        <a:pt x="8" y="1"/>
                      </a:lnTo>
                      <a:lnTo>
                        <a:pt x="7" y="1"/>
                      </a:lnTo>
                      <a:lnTo>
                        <a:pt x="6" y="0"/>
                      </a:lnTo>
                      <a:lnTo>
                        <a:pt x="5" y="0"/>
                      </a:lnTo>
                      <a:lnTo>
                        <a:pt x="4" y="0"/>
                      </a:lnTo>
                      <a:lnTo>
                        <a:pt x="3" y="0"/>
                      </a:lnTo>
                      <a:lnTo>
                        <a:pt x="2" y="0"/>
                      </a:lnTo>
                      <a:lnTo>
                        <a:pt x="1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21" name="Freeform 1006"/>
                <xdr:cNvSpPr>
                  <a:spLocks/>
                </xdr:cNvSpPr>
              </xdr:nvSpPr>
              <xdr:spPr>
                <a:xfrm>
                  <a:off x="144" y="182"/>
                  <a:ext cx="20" cy="13"/>
                </a:xfrm>
                <a:custGeom>
                  <a:pathLst>
                    <a:path h="13" w="20">
                      <a:moveTo>
                        <a:pt x="12" y="13"/>
                      </a:moveTo>
                      <a:lnTo>
                        <a:pt x="12" y="13"/>
                      </a:lnTo>
                      <a:lnTo>
                        <a:pt x="12" y="12"/>
                      </a:lnTo>
                      <a:lnTo>
                        <a:pt x="13" y="12"/>
                      </a:lnTo>
                      <a:lnTo>
                        <a:pt x="13" y="11"/>
                      </a:lnTo>
                      <a:lnTo>
                        <a:pt x="14" y="11"/>
                      </a:lnTo>
                      <a:lnTo>
                        <a:pt x="14" y="10"/>
                      </a:lnTo>
                      <a:lnTo>
                        <a:pt x="15" y="10"/>
                      </a:lnTo>
                      <a:lnTo>
                        <a:pt x="16" y="10"/>
                      </a:lnTo>
                      <a:lnTo>
                        <a:pt x="17" y="10"/>
                      </a:lnTo>
                      <a:lnTo>
                        <a:pt x="17" y="9"/>
                      </a:lnTo>
                      <a:lnTo>
                        <a:pt x="18" y="9"/>
                      </a:lnTo>
                      <a:lnTo>
                        <a:pt x="19" y="9"/>
                      </a:lnTo>
                      <a:lnTo>
                        <a:pt x="20" y="9"/>
                      </a:lnTo>
                      <a:lnTo>
                        <a:pt x="20" y="0"/>
                      </a:lnTo>
                      <a:lnTo>
                        <a:pt x="19" y="0"/>
                      </a:lnTo>
                      <a:lnTo>
                        <a:pt x="18" y="0"/>
                      </a:lnTo>
                      <a:lnTo>
                        <a:pt x="17" y="0"/>
                      </a:lnTo>
                      <a:lnTo>
                        <a:pt x="16" y="0"/>
                      </a:lnTo>
                      <a:lnTo>
                        <a:pt x="15" y="0"/>
                      </a:lnTo>
                      <a:lnTo>
                        <a:pt x="14" y="1"/>
                      </a:lnTo>
                      <a:lnTo>
                        <a:pt x="13" y="1"/>
                      </a:lnTo>
                      <a:lnTo>
                        <a:pt x="12" y="1"/>
                      </a:lnTo>
                      <a:lnTo>
                        <a:pt x="11" y="1"/>
                      </a:lnTo>
                      <a:lnTo>
                        <a:pt x="10" y="2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7" y="3"/>
                      </a:lnTo>
                      <a:lnTo>
                        <a:pt x="6" y="3"/>
                      </a:lnTo>
                      <a:lnTo>
                        <a:pt x="6" y="4"/>
                      </a:lnTo>
                      <a:lnTo>
                        <a:pt x="5" y="4"/>
                      </a:lnTo>
                      <a:lnTo>
                        <a:pt x="4" y="5"/>
                      </a:lnTo>
                      <a:lnTo>
                        <a:pt x="3" y="6"/>
                      </a:lnTo>
                      <a:lnTo>
                        <a:pt x="3" y="7"/>
                      </a:lnTo>
                      <a:lnTo>
                        <a:pt x="2" y="7"/>
                      </a:lnTo>
                      <a:lnTo>
                        <a:pt x="2" y="8"/>
                      </a:lnTo>
                      <a:lnTo>
                        <a:pt x="1" y="8"/>
                      </a:lnTo>
                      <a:lnTo>
                        <a:pt x="1" y="9"/>
                      </a:lnTo>
                      <a:lnTo>
                        <a:pt x="0" y="10"/>
                      </a:lnTo>
                      <a:lnTo>
                        <a:pt x="12" y="1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22" name="Freeform 1007"/>
                <xdr:cNvSpPr>
                  <a:spLocks/>
                </xdr:cNvSpPr>
              </xdr:nvSpPr>
              <xdr:spPr>
                <a:xfrm>
                  <a:off x="143" y="192"/>
                  <a:ext cx="14" cy="14"/>
                </a:xfrm>
                <a:custGeom>
                  <a:pathLst>
                    <a:path h="14" w="14">
                      <a:moveTo>
                        <a:pt x="14" y="4"/>
                      </a:moveTo>
                      <a:lnTo>
                        <a:pt x="14" y="4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12" y="5"/>
                      </a:lnTo>
                      <a:lnTo>
                        <a:pt x="12" y="4"/>
                      </a:lnTo>
                      <a:lnTo>
                        <a:pt x="12" y="3"/>
                      </a:lnTo>
                      <a:lnTo>
                        <a:pt x="13" y="3"/>
                      </a:lnTo>
                      <a:lnTo>
                        <a:pt x="1" y="0"/>
                      </a:lnTo>
                      <a:lnTo>
                        <a:pt x="1" y="1"/>
                      </a:lnTo>
                      <a:lnTo>
                        <a:pt x="1" y="2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6"/>
                      </a:lnTo>
                      <a:lnTo>
                        <a:pt x="1" y="7"/>
                      </a:lnTo>
                      <a:lnTo>
                        <a:pt x="1" y="8"/>
                      </a:lnTo>
                      <a:lnTo>
                        <a:pt x="2" y="9"/>
                      </a:lnTo>
                      <a:lnTo>
                        <a:pt x="3" y="10"/>
                      </a:lnTo>
                      <a:lnTo>
                        <a:pt x="4" y="11"/>
                      </a:lnTo>
                      <a:lnTo>
                        <a:pt x="5" y="12"/>
                      </a:lnTo>
                      <a:lnTo>
                        <a:pt x="6" y="12"/>
                      </a:lnTo>
                      <a:lnTo>
                        <a:pt x="7" y="12"/>
                      </a:lnTo>
                      <a:lnTo>
                        <a:pt x="7" y="13"/>
                      </a:lnTo>
                      <a:lnTo>
                        <a:pt x="8" y="13"/>
                      </a:lnTo>
                      <a:lnTo>
                        <a:pt x="9" y="13"/>
                      </a:lnTo>
                      <a:lnTo>
                        <a:pt x="10" y="13"/>
                      </a:lnTo>
                      <a:lnTo>
                        <a:pt x="11" y="13"/>
                      </a:lnTo>
                      <a:lnTo>
                        <a:pt x="12" y="13"/>
                      </a:lnTo>
                      <a:lnTo>
                        <a:pt x="13" y="13"/>
                      </a:lnTo>
                      <a:lnTo>
                        <a:pt x="14" y="14"/>
                      </a:lnTo>
                      <a:lnTo>
                        <a:pt x="14" y="4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23" name="Freeform 1008"/>
                <xdr:cNvSpPr>
                  <a:spLocks/>
                </xdr:cNvSpPr>
              </xdr:nvSpPr>
              <xdr:spPr>
                <a:xfrm>
                  <a:off x="157" y="196"/>
                  <a:ext cx="13" cy="10"/>
                </a:xfrm>
                <a:custGeom>
                  <a:pathLst>
                    <a:path h="10" w="13">
                      <a:moveTo>
                        <a:pt x="1" y="3"/>
                      </a:moveTo>
                      <a:lnTo>
                        <a:pt x="5" y="0"/>
                      </a:lnTo>
                      <a:lnTo>
                        <a:pt x="4" y="0"/>
                      </a:lnTo>
                      <a:lnTo>
                        <a:pt x="3" y="0"/>
                      </a:lnTo>
                      <a:lnTo>
                        <a:pt x="2" y="0"/>
                      </a:lnTo>
                      <a:lnTo>
                        <a:pt x="1" y="0"/>
                      </a:lnTo>
                      <a:lnTo>
                        <a:pt x="0" y="0"/>
                      </a:lnTo>
                      <a:lnTo>
                        <a:pt x="0" y="10"/>
                      </a:lnTo>
                      <a:lnTo>
                        <a:pt x="2" y="10"/>
                      </a:lnTo>
                      <a:lnTo>
                        <a:pt x="3" y="9"/>
                      </a:lnTo>
                      <a:lnTo>
                        <a:pt x="4" y="9"/>
                      </a:lnTo>
                      <a:lnTo>
                        <a:pt x="5" y="9"/>
                      </a:lnTo>
                      <a:lnTo>
                        <a:pt x="6" y="9"/>
                      </a:lnTo>
                      <a:lnTo>
                        <a:pt x="7" y="9"/>
                      </a:lnTo>
                      <a:lnTo>
                        <a:pt x="8" y="9"/>
                      </a:lnTo>
                      <a:lnTo>
                        <a:pt x="9" y="9"/>
                      </a:lnTo>
                      <a:lnTo>
                        <a:pt x="13" y="6"/>
                      </a:lnTo>
                      <a:lnTo>
                        <a:pt x="9" y="9"/>
                      </a:lnTo>
                      <a:lnTo>
                        <a:pt x="12" y="8"/>
                      </a:lnTo>
                      <a:lnTo>
                        <a:pt x="13" y="6"/>
                      </a:lnTo>
                      <a:lnTo>
                        <a:pt x="1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24" name="Freeform 1009"/>
                <xdr:cNvSpPr>
                  <a:spLocks/>
                </xdr:cNvSpPr>
              </xdr:nvSpPr>
              <xdr:spPr>
                <a:xfrm>
                  <a:off x="158" y="187"/>
                  <a:ext cx="18" cy="15"/>
                </a:xfrm>
                <a:custGeom>
                  <a:pathLst>
                    <a:path h="15" w="18">
                      <a:moveTo>
                        <a:pt x="5" y="5"/>
                      </a:moveTo>
                      <a:lnTo>
                        <a:pt x="2" y="8"/>
                      </a:lnTo>
                      <a:lnTo>
                        <a:pt x="0" y="12"/>
                      </a:lnTo>
                      <a:lnTo>
                        <a:pt x="12" y="15"/>
                      </a:lnTo>
                      <a:lnTo>
                        <a:pt x="14" y="11"/>
                      </a:lnTo>
                      <a:lnTo>
                        <a:pt x="5" y="5"/>
                      </a:lnTo>
                      <a:lnTo>
                        <a:pt x="14" y="11"/>
                      </a:lnTo>
                      <a:lnTo>
                        <a:pt x="18" y="0"/>
                      </a:lnTo>
                      <a:lnTo>
                        <a:pt x="5" y="5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25" name="Freeform 1010"/>
                <xdr:cNvSpPr>
                  <a:spLocks/>
                </xdr:cNvSpPr>
              </xdr:nvSpPr>
              <xdr:spPr>
                <a:xfrm>
                  <a:off x="167" y="182"/>
                  <a:ext cx="14" cy="10"/>
                </a:xfrm>
                <a:custGeom>
                  <a:pathLst>
                    <a:path h="10" w="14">
                      <a:moveTo>
                        <a:pt x="0" y="3"/>
                      </a:moveTo>
                      <a:lnTo>
                        <a:pt x="6" y="10"/>
                      </a:lnTo>
                      <a:lnTo>
                        <a:pt x="14" y="10"/>
                      </a:lnTo>
                      <a:lnTo>
                        <a:pt x="14" y="0"/>
                      </a:lnTo>
                      <a:lnTo>
                        <a:pt x="6" y="0"/>
                      </a:lnTo>
                      <a:lnTo>
                        <a:pt x="0" y="3"/>
                      </a:lnTo>
                      <a:lnTo>
                        <a:pt x="6" y="0"/>
                      </a:lnTo>
                      <a:lnTo>
                        <a:pt x="2" y="0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26" name="Freeform 1011"/>
                <xdr:cNvSpPr>
                  <a:spLocks/>
                </xdr:cNvSpPr>
              </xdr:nvSpPr>
              <xdr:spPr>
                <a:xfrm>
                  <a:off x="158" y="185"/>
                  <a:ext cx="20" cy="20"/>
                </a:xfrm>
                <a:custGeom>
                  <a:pathLst>
                    <a:path h="20" w="20">
                      <a:moveTo>
                        <a:pt x="8" y="20"/>
                      </a:moveTo>
                      <a:lnTo>
                        <a:pt x="14" y="17"/>
                      </a:lnTo>
                      <a:lnTo>
                        <a:pt x="20" y="4"/>
                      </a:lnTo>
                      <a:lnTo>
                        <a:pt x="9" y="0"/>
                      </a:lnTo>
                      <a:lnTo>
                        <a:pt x="3" y="14"/>
                      </a:lnTo>
                      <a:lnTo>
                        <a:pt x="8" y="20"/>
                      </a:lnTo>
                      <a:lnTo>
                        <a:pt x="3" y="14"/>
                      </a:lnTo>
                      <a:lnTo>
                        <a:pt x="0" y="20"/>
                      </a:lnTo>
                      <a:lnTo>
                        <a:pt x="8" y="2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27" name="Freeform 1012"/>
                <xdr:cNvSpPr>
                  <a:spLocks/>
                </xdr:cNvSpPr>
              </xdr:nvSpPr>
              <xdr:spPr>
                <a:xfrm>
                  <a:off x="166" y="196"/>
                  <a:ext cx="14" cy="9"/>
                </a:xfrm>
                <a:custGeom>
                  <a:pathLst>
                    <a:path h="9" w="14">
                      <a:moveTo>
                        <a:pt x="14" y="6"/>
                      </a:moveTo>
                      <a:lnTo>
                        <a:pt x="9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9" y="9"/>
                      </a:lnTo>
                      <a:lnTo>
                        <a:pt x="14" y="6"/>
                      </a:lnTo>
                      <a:lnTo>
                        <a:pt x="9" y="9"/>
                      </a:lnTo>
                      <a:lnTo>
                        <a:pt x="13" y="9"/>
                      </a:lnTo>
                      <a:lnTo>
                        <a:pt x="14" y="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28" name="Freeform 1013"/>
                <xdr:cNvSpPr>
                  <a:spLocks/>
                </xdr:cNvSpPr>
              </xdr:nvSpPr>
              <xdr:spPr>
                <a:xfrm>
                  <a:off x="169" y="190"/>
                  <a:ext cx="14" cy="12"/>
                </a:xfrm>
                <a:custGeom>
                  <a:pathLst>
                    <a:path h="12" w="14">
                      <a:moveTo>
                        <a:pt x="9" y="0"/>
                      </a:moveTo>
                      <a:lnTo>
                        <a:pt x="3" y="3"/>
                      </a:lnTo>
                      <a:lnTo>
                        <a:pt x="0" y="9"/>
                      </a:lnTo>
                      <a:lnTo>
                        <a:pt x="11" y="12"/>
                      </a:lnTo>
                      <a:lnTo>
                        <a:pt x="14" y="6"/>
                      </a:lnTo>
                      <a:lnTo>
                        <a:pt x="9" y="0"/>
                      </a:lnTo>
                      <a:lnTo>
                        <a:pt x="5" y="0"/>
                      </a:lnTo>
                      <a:lnTo>
                        <a:pt x="3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29" name="Freeform 1014"/>
                <xdr:cNvSpPr>
                  <a:spLocks/>
                </xdr:cNvSpPr>
              </xdr:nvSpPr>
              <xdr:spPr>
                <a:xfrm>
                  <a:off x="178" y="190"/>
                  <a:ext cx="6" cy="9"/>
                </a:xfrm>
                <a:custGeom>
                  <a:pathLst>
                    <a:path h="9" w="6">
                      <a:moveTo>
                        <a:pt x="6" y="3"/>
                      </a:move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6" y="3"/>
                      </a:lnTo>
                      <a:lnTo>
                        <a:pt x="5" y="0"/>
                      </a:lnTo>
                      <a:lnTo>
                        <a:pt x="0" y="0"/>
                      </a:lnTo>
                      <a:lnTo>
                        <a:pt x="6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30" name="Freeform 1015"/>
                <xdr:cNvSpPr>
                  <a:spLocks/>
                </xdr:cNvSpPr>
              </xdr:nvSpPr>
              <xdr:spPr>
                <a:xfrm>
                  <a:off x="172" y="193"/>
                  <a:ext cx="14" cy="12"/>
                </a:xfrm>
                <a:custGeom>
                  <a:pathLst>
                    <a:path h="12" w="14">
                      <a:moveTo>
                        <a:pt x="8" y="12"/>
                      </a:moveTo>
                      <a:lnTo>
                        <a:pt x="14" y="7"/>
                      </a:lnTo>
                      <a:lnTo>
                        <a:pt x="12" y="0"/>
                      </a:lnTo>
                      <a:lnTo>
                        <a:pt x="0" y="2"/>
                      </a:lnTo>
                      <a:lnTo>
                        <a:pt x="2" y="9"/>
                      </a:lnTo>
                      <a:lnTo>
                        <a:pt x="8" y="12"/>
                      </a:lnTo>
                      <a:lnTo>
                        <a:pt x="2" y="9"/>
                      </a:lnTo>
                      <a:lnTo>
                        <a:pt x="3" y="12"/>
                      </a:lnTo>
                      <a:lnTo>
                        <a:pt x="8" y="1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31" name="Freeform 1016"/>
                <xdr:cNvSpPr>
                  <a:spLocks/>
                </xdr:cNvSpPr>
              </xdr:nvSpPr>
              <xdr:spPr>
                <a:xfrm>
                  <a:off x="180" y="196"/>
                  <a:ext cx="18" cy="9"/>
                </a:xfrm>
                <a:custGeom>
                  <a:pathLst>
                    <a:path h="9" w="18">
                      <a:moveTo>
                        <a:pt x="15" y="3"/>
                      </a:moveTo>
                      <a:lnTo>
                        <a:pt x="10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10" y="9"/>
                      </a:lnTo>
                      <a:lnTo>
                        <a:pt x="15" y="3"/>
                      </a:lnTo>
                      <a:lnTo>
                        <a:pt x="10" y="9"/>
                      </a:lnTo>
                      <a:lnTo>
                        <a:pt x="18" y="9"/>
                      </a:lnTo>
                      <a:lnTo>
                        <a:pt x="15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32" name="Freeform 1017"/>
                <xdr:cNvSpPr>
                  <a:spLocks/>
                </xdr:cNvSpPr>
              </xdr:nvSpPr>
              <xdr:spPr>
                <a:xfrm>
                  <a:off x="180" y="190"/>
                  <a:ext cx="15" cy="12"/>
                </a:xfrm>
                <a:custGeom>
                  <a:pathLst>
                    <a:path h="12" w="15">
                      <a:moveTo>
                        <a:pt x="3" y="0"/>
                      </a:moveTo>
                      <a:lnTo>
                        <a:pt x="1" y="5"/>
                      </a:lnTo>
                      <a:lnTo>
                        <a:pt x="4" y="12"/>
                      </a:lnTo>
                      <a:lnTo>
                        <a:pt x="15" y="9"/>
                      </a:lnTo>
                      <a:lnTo>
                        <a:pt x="13" y="2"/>
                      </a:lnTo>
                      <a:lnTo>
                        <a:pt x="3" y="0"/>
                      </a:lnTo>
                      <a:lnTo>
                        <a:pt x="0" y="2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33" name="Freeform 1018"/>
                <xdr:cNvSpPr>
                  <a:spLocks/>
                </xdr:cNvSpPr>
              </xdr:nvSpPr>
              <xdr:spPr>
                <a:xfrm>
                  <a:off x="183" y="182"/>
                  <a:ext cx="28" cy="15"/>
                </a:xfrm>
                <a:custGeom>
                  <a:pathLst>
                    <a:path h="15" w="28">
                      <a:moveTo>
                        <a:pt x="13" y="0"/>
                      </a:moveTo>
                      <a:lnTo>
                        <a:pt x="9" y="2"/>
                      </a:lnTo>
                      <a:lnTo>
                        <a:pt x="0" y="8"/>
                      </a:lnTo>
                      <a:lnTo>
                        <a:pt x="8" y="15"/>
                      </a:lnTo>
                      <a:lnTo>
                        <a:pt x="17" y="8"/>
                      </a:lnTo>
                      <a:lnTo>
                        <a:pt x="13" y="0"/>
                      </a:lnTo>
                      <a:lnTo>
                        <a:pt x="17" y="8"/>
                      </a:lnTo>
                      <a:lnTo>
                        <a:pt x="28" y="0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34" name="Freeform 1019"/>
                <xdr:cNvSpPr>
                  <a:spLocks/>
                </xdr:cNvSpPr>
              </xdr:nvSpPr>
              <xdr:spPr>
                <a:xfrm>
                  <a:off x="182" y="182"/>
                  <a:ext cx="14" cy="10"/>
                </a:xfrm>
                <a:custGeom>
                  <a:pathLst>
                    <a:path h="10" w="14">
                      <a:moveTo>
                        <a:pt x="0" y="2"/>
                      </a:moveTo>
                      <a:lnTo>
                        <a:pt x="4" y="10"/>
                      </a:lnTo>
                      <a:lnTo>
                        <a:pt x="14" y="10"/>
                      </a:lnTo>
                      <a:lnTo>
                        <a:pt x="14" y="0"/>
                      </a:lnTo>
                      <a:lnTo>
                        <a:pt x="4" y="0"/>
                      </a:lnTo>
                      <a:lnTo>
                        <a:pt x="0" y="2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0" y="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35" name="Freeform 1020"/>
                <xdr:cNvSpPr>
                  <a:spLocks/>
                </xdr:cNvSpPr>
              </xdr:nvSpPr>
              <xdr:spPr>
                <a:xfrm>
                  <a:off x="175" y="184"/>
                  <a:ext cx="15" cy="13"/>
                </a:xfrm>
                <a:custGeom>
                  <a:pathLst>
                    <a:path h="13" w="15">
                      <a:moveTo>
                        <a:pt x="4" y="13"/>
                      </a:moveTo>
                      <a:lnTo>
                        <a:pt x="8" y="12"/>
                      </a:lnTo>
                      <a:lnTo>
                        <a:pt x="15" y="6"/>
                      </a:lnTo>
                      <a:lnTo>
                        <a:pt x="7" y="0"/>
                      </a:lnTo>
                      <a:lnTo>
                        <a:pt x="0" y="5"/>
                      </a:lnTo>
                      <a:lnTo>
                        <a:pt x="4" y="13"/>
                      </a:lnTo>
                      <a:lnTo>
                        <a:pt x="6" y="13"/>
                      </a:lnTo>
                      <a:lnTo>
                        <a:pt x="8" y="12"/>
                      </a:lnTo>
                      <a:lnTo>
                        <a:pt x="4" y="1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36" name="Freeform 1021"/>
                <xdr:cNvSpPr>
                  <a:spLocks/>
                </xdr:cNvSpPr>
              </xdr:nvSpPr>
              <xdr:spPr>
                <a:xfrm>
                  <a:off x="170" y="188"/>
                  <a:ext cx="9" cy="9"/>
                </a:xfrm>
                <a:custGeom>
                  <a:pathLst>
                    <a:path h="9" w="9">
                      <a:moveTo>
                        <a:pt x="3" y="3"/>
                      </a:moveTo>
                      <a:lnTo>
                        <a:pt x="9" y="9"/>
                      </a:lnTo>
                      <a:lnTo>
                        <a:pt x="9" y="0"/>
                      </a:lnTo>
                      <a:lnTo>
                        <a:pt x="3" y="3"/>
                      </a:lnTo>
                      <a:lnTo>
                        <a:pt x="0" y="9"/>
                      </a:lnTo>
                      <a:lnTo>
                        <a:pt x="9" y="9"/>
                      </a:lnTo>
                      <a:lnTo>
                        <a:pt x="3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37" name="Freeform 1022"/>
                <xdr:cNvSpPr>
                  <a:spLocks/>
                </xdr:cNvSpPr>
              </xdr:nvSpPr>
              <xdr:spPr>
                <a:xfrm>
                  <a:off x="173" y="182"/>
                  <a:ext cx="17" cy="12"/>
                </a:xfrm>
                <a:custGeom>
                  <a:pathLst>
                    <a:path h="12" w="17">
                      <a:moveTo>
                        <a:pt x="8" y="0"/>
                      </a:moveTo>
                      <a:lnTo>
                        <a:pt x="3" y="3"/>
                      </a:lnTo>
                      <a:lnTo>
                        <a:pt x="0" y="9"/>
                      </a:lnTo>
                      <a:lnTo>
                        <a:pt x="11" y="12"/>
                      </a:lnTo>
                      <a:lnTo>
                        <a:pt x="14" y="7"/>
                      </a:lnTo>
                      <a:lnTo>
                        <a:pt x="8" y="0"/>
                      </a:lnTo>
                      <a:lnTo>
                        <a:pt x="14" y="7"/>
                      </a:lnTo>
                      <a:lnTo>
                        <a:pt x="17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38" name="Freeform 1023"/>
                <xdr:cNvSpPr>
                  <a:spLocks/>
                </xdr:cNvSpPr>
              </xdr:nvSpPr>
              <xdr:spPr>
                <a:xfrm>
                  <a:off x="207" y="182"/>
                  <a:ext cx="20" cy="20"/>
                </a:xfrm>
                <a:custGeom>
                  <a:pathLst>
                    <a:path h="20" w="20">
                      <a:moveTo>
                        <a:pt x="12" y="0"/>
                      </a:moveTo>
                      <a:lnTo>
                        <a:pt x="6" y="3"/>
                      </a:lnTo>
                      <a:lnTo>
                        <a:pt x="0" y="17"/>
                      </a:lnTo>
                      <a:lnTo>
                        <a:pt x="11" y="20"/>
                      </a:lnTo>
                      <a:lnTo>
                        <a:pt x="17" y="7"/>
                      </a:lnTo>
                      <a:lnTo>
                        <a:pt x="12" y="0"/>
                      </a:lnTo>
                      <a:lnTo>
                        <a:pt x="17" y="7"/>
                      </a:lnTo>
                      <a:lnTo>
                        <a:pt x="20" y="0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39" name="Freeform 1024"/>
                <xdr:cNvSpPr>
                  <a:spLocks/>
                </xdr:cNvSpPr>
              </xdr:nvSpPr>
              <xdr:spPr>
                <a:xfrm>
                  <a:off x="204" y="182"/>
                  <a:ext cx="15" cy="10"/>
                </a:xfrm>
                <a:custGeom>
                  <a:pathLst>
                    <a:path h="10" w="15">
                      <a:moveTo>
                        <a:pt x="0" y="2"/>
                      </a:moveTo>
                      <a:lnTo>
                        <a:pt x="4" y="10"/>
                      </a:lnTo>
                      <a:lnTo>
                        <a:pt x="15" y="10"/>
                      </a:lnTo>
                      <a:lnTo>
                        <a:pt x="15" y="0"/>
                      </a:lnTo>
                      <a:lnTo>
                        <a:pt x="4" y="0"/>
                      </a:lnTo>
                      <a:lnTo>
                        <a:pt x="0" y="2"/>
                      </a:lnTo>
                      <a:lnTo>
                        <a:pt x="4" y="0"/>
                      </a:lnTo>
                      <a:lnTo>
                        <a:pt x="1" y="0"/>
                      </a:lnTo>
                      <a:lnTo>
                        <a:pt x="0" y="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40" name="Freeform 1025"/>
                <xdr:cNvSpPr>
                  <a:spLocks/>
                </xdr:cNvSpPr>
              </xdr:nvSpPr>
              <xdr:spPr>
                <a:xfrm>
                  <a:off x="196" y="184"/>
                  <a:ext cx="17" cy="16"/>
                </a:xfrm>
                <a:custGeom>
                  <a:pathLst>
                    <a:path h="16" w="17">
                      <a:moveTo>
                        <a:pt x="5" y="16"/>
                      </a:moveTo>
                      <a:lnTo>
                        <a:pt x="10" y="14"/>
                      </a:lnTo>
                      <a:lnTo>
                        <a:pt x="17" y="6"/>
                      </a:lnTo>
                      <a:lnTo>
                        <a:pt x="8" y="0"/>
                      </a:lnTo>
                      <a:lnTo>
                        <a:pt x="0" y="8"/>
                      </a:lnTo>
                      <a:lnTo>
                        <a:pt x="5" y="16"/>
                      </a:lnTo>
                      <a:lnTo>
                        <a:pt x="8" y="16"/>
                      </a:lnTo>
                      <a:lnTo>
                        <a:pt x="10" y="14"/>
                      </a:lnTo>
                      <a:lnTo>
                        <a:pt x="5" y="1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41" name="Freeform 1026"/>
                <xdr:cNvSpPr>
                  <a:spLocks/>
                </xdr:cNvSpPr>
              </xdr:nvSpPr>
              <xdr:spPr>
                <a:xfrm>
                  <a:off x="192" y="190"/>
                  <a:ext cx="9" cy="10"/>
                </a:xfrm>
                <a:custGeom>
                  <a:pathLst>
                    <a:path h="10" w="9">
                      <a:moveTo>
                        <a:pt x="4" y="3"/>
                      </a:moveTo>
                      <a:lnTo>
                        <a:pt x="9" y="10"/>
                      </a:lnTo>
                      <a:lnTo>
                        <a:pt x="9" y="0"/>
                      </a:lnTo>
                      <a:lnTo>
                        <a:pt x="4" y="3"/>
                      </a:lnTo>
                      <a:lnTo>
                        <a:pt x="0" y="10"/>
                      </a:lnTo>
                      <a:lnTo>
                        <a:pt x="9" y="10"/>
                      </a:lnTo>
                      <a:lnTo>
                        <a:pt x="4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42" name="Freeform 1027"/>
                <xdr:cNvSpPr>
                  <a:spLocks/>
                </xdr:cNvSpPr>
              </xdr:nvSpPr>
              <xdr:spPr>
                <a:xfrm>
                  <a:off x="196" y="182"/>
                  <a:ext cx="18" cy="15"/>
                </a:xfrm>
                <a:custGeom>
                  <a:pathLst>
                    <a:path h="15" w="18">
                      <a:moveTo>
                        <a:pt x="9" y="0"/>
                      </a:moveTo>
                      <a:lnTo>
                        <a:pt x="4" y="3"/>
                      </a:lnTo>
                      <a:lnTo>
                        <a:pt x="0" y="11"/>
                      </a:lnTo>
                      <a:lnTo>
                        <a:pt x="11" y="15"/>
                      </a:lnTo>
                      <a:lnTo>
                        <a:pt x="15" y="7"/>
                      </a:lnTo>
                      <a:lnTo>
                        <a:pt x="9" y="0"/>
                      </a:lnTo>
                      <a:lnTo>
                        <a:pt x="15" y="7"/>
                      </a:lnTo>
                      <a:lnTo>
                        <a:pt x="18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43" name="Freeform 1028"/>
                <xdr:cNvSpPr>
                  <a:spLocks/>
                </xdr:cNvSpPr>
              </xdr:nvSpPr>
              <xdr:spPr>
                <a:xfrm>
                  <a:off x="192" y="182"/>
                  <a:ext cx="13" cy="10"/>
                </a:xfrm>
                <a:custGeom>
                  <a:pathLst>
                    <a:path h="10" w="13">
                      <a:moveTo>
                        <a:pt x="0" y="3"/>
                      </a:moveTo>
                      <a:lnTo>
                        <a:pt x="6" y="10"/>
                      </a:lnTo>
                      <a:lnTo>
                        <a:pt x="13" y="10"/>
                      </a:lnTo>
                      <a:lnTo>
                        <a:pt x="13" y="0"/>
                      </a:lnTo>
                      <a:lnTo>
                        <a:pt x="6" y="0"/>
                      </a:lnTo>
                      <a:lnTo>
                        <a:pt x="0" y="3"/>
                      </a:lnTo>
                      <a:lnTo>
                        <a:pt x="6" y="0"/>
                      </a:lnTo>
                      <a:lnTo>
                        <a:pt x="1" y="0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44" name="Freeform 1029"/>
                <xdr:cNvSpPr>
                  <a:spLocks/>
                </xdr:cNvSpPr>
              </xdr:nvSpPr>
              <xdr:spPr>
                <a:xfrm>
                  <a:off x="183" y="185"/>
                  <a:ext cx="20" cy="20"/>
                </a:xfrm>
                <a:custGeom>
                  <a:pathLst>
                    <a:path h="20" w="20">
                      <a:moveTo>
                        <a:pt x="8" y="20"/>
                      </a:moveTo>
                      <a:lnTo>
                        <a:pt x="14" y="17"/>
                      </a:lnTo>
                      <a:lnTo>
                        <a:pt x="20" y="4"/>
                      </a:lnTo>
                      <a:lnTo>
                        <a:pt x="9" y="0"/>
                      </a:lnTo>
                      <a:lnTo>
                        <a:pt x="3" y="14"/>
                      </a:lnTo>
                      <a:lnTo>
                        <a:pt x="8" y="20"/>
                      </a:lnTo>
                      <a:lnTo>
                        <a:pt x="3" y="14"/>
                      </a:lnTo>
                      <a:lnTo>
                        <a:pt x="0" y="20"/>
                      </a:lnTo>
                      <a:lnTo>
                        <a:pt x="8" y="2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45" name="Freeform 1030"/>
                <xdr:cNvSpPr>
                  <a:spLocks/>
                </xdr:cNvSpPr>
              </xdr:nvSpPr>
              <xdr:spPr>
                <a:xfrm>
                  <a:off x="191" y="196"/>
                  <a:ext cx="15" cy="9"/>
                </a:xfrm>
                <a:custGeom>
                  <a:pathLst>
                    <a:path h="9" w="15">
                      <a:moveTo>
                        <a:pt x="15" y="7"/>
                      </a:moveTo>
                      <a:lnTo>
                        <a:pt x="10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10" y="9"/>
                      </a:lnTo>
                      <a:lnTo>
                        <a:pt x="15" y="7"/>
                      </a:lnTo>
                      <a:lnTo>
                        <a:pt x="10" y="9"/>
                      </a:lnTo>
                      <a:lnTo>
                        <a:pt x="13" y="9"/>
                      </a:lnTo>
                      <a:lnTo>
                        <a:pt x="15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46" name="Freeform 1031"/>
                <xdr:cNvSpPr>
                  <a:spLocks/>
                </xdr:cNvSpPr>
              </xdr:nvSpPr>
              <xdr:spPr>
                <a:xfrm>
                  <a:off x="197" y="188"/>
                  <a:ext cx="17" cy="15"/>
                </a:xfrm>
                <a:custGeom>
                  <a:pathLst>
                    <a:path h="15" w="17">
                      <a:moveTo>
                        <a:pt x="12" y="0"/>
                      </a:moveTo>
                      <a:lnTo>
                        <a:pt x="7" y="2"/>
                      </a:lnTo>
                      <a:lnTo>
                        <a:pt x="0" y="10"/>
                      </a:lnTo>
                      <a:lnTo>
                        <a:pt x="9" y="15"/>
                      </a:lnTo>
                      <a:lnTo>
                        <a:pt x="17" y="7"/>
                      </a:lnTo>
                      <a:lnTo>
                        <a:pt x="12" y="0"/>
                      </a:lnTo>
                      <a:lnTo>
                        <a:pt x="9" y="0"/>
                      </a:lnTo>
                      <a:lnTo>
                        <a:pt x="7" y="2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47" name="Freeform 1032"/>
                <xdr:cNvSpPr>
                  <a:spLocks/>
                </xdr:cNvSpPr>
              </xdr:nvSpPr>
              <xdr:spPr>
                <a:xfrm>
                  <a:off x="209" y="188"/>
                  <a:ext cx="9" cy="9"/>
                </a:xfrm>
                <a:custGeom>
                  <a:pathLst>
                    <a:path h="9" w="9">
                      <a:moveTo>
                        <a:pt x="6" y="6"/>
                      </a:move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6" y="6"/>
                      </a:lnTo>
                      <a:lnTo>
                        <a:pt x="9" y="0"/>
                      </a:lnTo>
                      <a:lnTo>
                        <a:pt x="0" y="0"/>
                      </a:lnTo>
                      <a:lnTo>
                        <a:pt x="6" y="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48" name="Freeform 1033"/>
                <xdr:cNvSpPr>
                  <a:spLocks/>
                </xdr:cNvSpPr>
              </xdr:nvSpPr>
              <xdr:spPr>
                <a:xfrm>
                  <a:off x="196" y="191"/>
                  <a:ext cx="19" cy="14"/>
                </a:xfrm>
                <a:custGeom>
                  <a:pathLst>
                    <a:path h="14" w="19">
                      <a:moveTo>
                        <a:pt x="9" y="14"/>
                      </a:moveTo>
                      <a:lnTo>
                        <a:pt x="14" y="11"/>
                      </a:lnTo>
                      <a:lnTo>
                        <a:pt x="19" y="3"/>
                      </a:lnTo>
                      <a:lnTo>
                        <a:pt x="8" y="0"/>
                      </a:lnTo>
                      <a:lnTo>
                        <a:pt x="3" y="8"/>
                      </a:lnTo>
                      <a:lnTo>
                        <a:pt x="9" y="14"/>
                      </a:lnTo>
                      <a:lnTo>
                        <a:pt x="3" y="8"/>
                      </a:lnTo>
                      <a:lnTo>
                        <a:pt x="0" y="14"/>
                      </a:lnTo>
                      <a:lnTo>
                        <a:pt x="9" y="14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49" name="Freeform 1034"/>
                <xdr:cNvSpPr>
                  <a:spLocks/>
                </xdr:cNvSpPr>
              </xdr:nvSpPr>
              <xdr:spPr>
                <a:xfrm>
                  <a:off x="205" y="196"/>
                  <a:ext cx="13" cy="9"/>
                </a:xfrm>
                <a:custGeom>
                  <a:pathLst>
                    <a:path h="9" w="13">
                      <a:moveTo>
                        <a:pt x="13" y="6"/>
                      </a:moveTo>
                      <a:lnTo>
                        <a:pt x="7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7" y="9"/>
                      </a:lnTo>
                      <a:lnTo>
                        <a:pt x="13" y="6"/>
                      </a:lnTo>
                      <a:lnTo>
                        <a:pt x="7" y="9"/>
                      </a:lnTo>
                      <a:lnTo>
                        <a:pt x="12" y="9"/>
                      </a:lnTo>
                      <a:lnTo>
                        <a:pt x="13" y="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50" name="Freeform 1035"/>
                <xdr:cNvSpPr>
                  <a:spLocks/>
                </xdr:cNvSpPr>
              </xdr:nvSpPr>
              <xdr:spPr>
                <a:xfrm>
                  <a:off x="204" y="193"/>
                  <a:ext cx="21" cy="15"/>
                </a:xfrm>
                <a:custGeom>
                  <a:pathLst>
                    <a:path h="15" w="21">
                      <a:moveTo>
                        <a:pt x="10" y="15"/>
                      </a:moveTo>
                      <a:lnTo>
                        <a:pt x="15" y="13"/>
                      </a:lnTo>
                      <a:lnTo>
                        <a:pt x="21" y="5"/>
                      </a:lnTo>
                      <a:lnTo>
                        <a:pt x="10" y="0"/>
                      </a:lnTo>
                      <a:lnTo>
                        <a:pt x="4" y="8"/>
                      </a:lnTo>
                      <a:lnTo>
                        <a:pt x="10" y="15"/>
                      </a:lnTo>
                      <a:lnTo>
                        <a:pt x="4" y="8"/>
                      </a:lnTo>
                      <a:lnTo>
                        <a:pt x="0" y="15"/>
                      </a:lnTo>
                      <a:lnTo>
                        <a:pt x="10" y="15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51" name="Freeform 1036"/>
                <xdr:cNvSpPr>
                  <a:spLocks/>
                </xdr:cNvSpPr>
              </xdr:nvSpPr>
              <xdr:spPr>
                <a:xfrm>
                  <a:off x="214" y="199"/>
                  <a:ext cx="10" cy="9"/>
                </a:xfrm>
                <a:custGeom>
                  <a:pathLst>
                    <a:path h="9" w="10">
                      <a:moveTo>
                        <a:pt x="10" y="7"/>
                      </a:moveTo>
                      <a:lnTo>
                        <a:pt x="5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5" y="9"/>
                      </a:lnTo>
                      <a:lnTo>
                        <a:pt x="10" y="7"/>
                      </a:lnTo>
                      <a:lnTo>
                        <a:pt x="5" y="9"/>
                      </a:lnTo>
                      <a:lnTo>
                        <a:pt x="8" y="9"/>
                      </a:lnTo>
                      <a:lnTo>
                        <a:pt x="10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52" name="Freeform 1037"/>
                <xdr:cNvSpPr>
                  <a:spLocks/>
                </xdr:cNvSpPr>
              </xdr:nvSpPr>
              <xdr:spPr>
                <a:xfrm>
                  <a:off x="214" y="191"/>
                  <a:ext cx="24" cy="15"/>
                </a:xfrm>
                <a:custGeom>
                  <a:pathLst>
                    <a:path h="15" w="24">
                      <a:moveTo>
                        <a:pt x="13" y="0"/>
                      </a:moveTo>
                      <a:lnTo>
                        <a:pt x="8" y="2"/>
                      </a:lnTo>
                      <a:lnTo>
                        <a:pt x="0" y="10"/>
                      </a:lnTo>
                      <a:lnTo>
                        <a:pt x="10" y="15"/>
                      </a:lnTo>
                      <a:lnTo>
                        <a:pt x="17" y="7"/>
                      </a:lnTo>
                      <a:lnTo>
                        <a:pt x="13" y="0"/>
                      </a:lnTo>
                      <a:lnTo>
                        <a:pt x="17" y="7"/>
                      </a:lnTo>
                      <a:lnTo>
                        <a:pt x="24" y="0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53" name="Freeform 1038"/>
                <xdr:cNvSpPr>
                  <a:spLocks/>
                </xdr:cNvSpPr>
              </xdr:nvSpPr>
              <xdr:spPr>
                <a:xfrm>
                  <a:off x="214" y="191"/>
                  <a:ext cx="13" cy="9"/>
                </a:xfrm>
                <a:custGeom>
                  <a:pathLst>
                    <a:path h="9" w="13">
                      <a:moveTo>
                        <a:pt x="0" y="2"/>
                      </a:moveTo>
                      <a:lnTo>
                        <a:pt x="5" y="9"/>
                      </a:lnTo>
                      <a:lnTo>
                        <a:pt x="13" y="9"/>
                      </a:lnTo>
                      <a:lnTo>
                        <a:pt x="13" y="0"/>
                      </a:lnTo>
                      <a:lnTo>
                        <a:pt x="5" y="0"/>
                      </a:lnTo>
                      <a:lnTo>
                        <a:pt x="0" y="2"/>
                      </a:lnTo>
                      <a:lnTo>
                        <a:pt x="5" y="0"/>
                      </a:lnTo>
                      <a:lnTo>
                        <a:pt x="2" y="0"/>
                      </a:lnTo>
                      <a:lnTo>
                        <a:pt x="0" y="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54" name="Freeform 1039"/>
                <xdr:cNvSpPr>
                  <a:spLocks/>
                </xdr:cNvSpPr>
              </xdr:nvSpPr>
              <xdr:spPr>
                <a:xfrm>
                  <a:off x="241" y="182"/>
                  <a:ext cx="14" cy="10"/>
                </a:xfrm>
                <a:custGeom>
                  <a:pathLst>
                    <a:path h="10" w="14">
                      <a:moveTo>
                        <a:pt x="0" y="3"/>
                      </a:moveTo>
                      <a:lnTo>
                        <a:pt x="6" y="10"/>
                      </a:lnTo>
                      <a:lnTo>
                        <a:pt x="14" y="10"/>
                      </a:lnTo>
                      <a:lnTo>
                        <a:pt x="14" y="0"/>
                      </a:lnTo>
                      <a:lnTo>
                        <a:pt x="6" y="0"/>
                      </a:lnTo>
                      <a:lnTo>
                        <a:pt x="0" y="3"/>
                      </a:lnTo>
                      <a:lnTo>
                        <a:pt x="6" y="0"/>
                      </a:lnTo>
                      <a:lnTo>
                        <a:pt x="2" y="0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55" name="Freeform 1040"/>
                <xdr:cNvSpPr>
                  <a:spLocks/>
                </xdr:cNvSpPr>
              </xdr:nvSpPr>
              <xdr:spPr>
                <a:xfrm>
                  <a:off x="232" y="185"/>
                  <a:ext cx="20" cy="20"/>
                </a:xfrm>
                <a:custGeom>
                  <a:pathLst>
                    <a:path h="20" w="20">
                      <a:moveTo>
                        <a:pt x="9" y="20"/>
                      </a:moveTo>
                      <a:lnTo>
                        <a:pt x="14" y="17"/>
                      </a:lnTo>
                      <a:lnTo>
                        <a:pt x="20" y="4"/>
                      </a:lnTo>
                      <a:lnTo>
                        <a:pt x="9" y="0"/>
                      </a:lnTo>
                      <a:lnTo>
                        <a:pt x="3" y="14"/>
                      </a:lnTo>
                      <a:lnTo>
                        <a:pt x="9" y="20"/>
                      </a:lnTo>
                      <a:lnTo>
                        <a:pt x="3" y="14"/>
                      </a:lnTo>
                      <a:lnTo>
                        <a:pt x="0" y="20"/>
                      </a:lnTo>
                      <a:lnTo>
                        <a:pt x="9" y="2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56" name="Freeform 1041"/>
                <xdr:cNvSpPr>
                  <a:spLocks/>
                </xdr:cNvSpPr>
              </xdr:nvSpPr>
              <xdr:spPr>
                <a:xfrm>
                  <a:off x="241" y="196"/>
                  <a:ext cx="14" cy="9"/>
                </a:xfrm>
                <a:custGeom>
                  <a:pathLst>
                    <a:path h="9" w="14">
                      <a:moveTo>
                        <a:pt x="14" y="6"/>
                      </a:moveTo>
                      <a:lnTo>
                        <a:pt x="8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8" y="9"/>
                      </a:lnTo>
                      <a:lnTo>
                        <a:pt x="14" y="6"/>
                      </a:lnTo>
                      <a:lnTo>
                        <a:pt x="8" y="9"/>
                      </a:lnTo>
                      <a:lnTo>
                        <a:pt x="12" y="9"/>
                      </a:lnTo>
                      <a:lnTo>
                        <a:pt x="14" y="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57" name="Freeform 1042"/>
                <xdr:cNvSpPr>
                  <a:spLocks/>
                </xdr:cNvSpPr>
              </xdr:nvSpPr>
              <xdr:spPr>
                <a:xfrm>
                  <a:off x="243" y="190"/>
                  <a:ext cx="15" cy="12"/>
                </a:xfrm>
                <a:custGeom>
                  <a:pathLst>
                    <a:path h="12" w="15">
                      <a:moveTo>
                        <a:pt x="9" y="0"/>
                      </a:moveTo>
                      <a:lnTo>
                        <a:pt x="3" y="3"/>
                      </a:lnTo>
                      <a:lnTo>
                        <a:pt x="0" y="9"/>
                      </a:lnTo>
                      <a:lnTo>
                        <a:pt x="12" y="12"/>
                      </a:lnTo>
                      <a:lnTo>
                        <a:pt x="15" y="6"/>
                      </a:lnTo>
                      <a:lnTo>
                        <a:pt x="9" y="0"/>
                      </a:lnTo>
                      <a:lnTo>
                        <a:pt x="5" y="0"/>
                      </a:lnTo>
                      <a:lnTo>
                        <a:pt x="3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58" name="Freeform 1043"/>
                <xdr:cNvSpPr>
                  <a:spLocks/>
                </xdr:cNvSpPr>
              </xdr:nvSpPr>
              <xdr:spPr>
                <a:xfrm>
                  <a:off x="252" y="190"/>
                  <a:ext cx="6" cy="9"/>
                </a:xfrm>
                <a:custGeom>
                  <a:pathLst>
                    <a:path h="9" w="6">
                      <a:moveTo>
                        <a:pt x="6" y="3"/>
                      </a:move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6" y="3"/>
                      </a:lnTo>
                      <a:lnTo>
                        <a:pt x="5" y="0"/>
                      </a:lnTo>
                      <a:lnTo>
                        <a:pt x="0" y="0"/>
                      </a:lnTo>
                      <a:lnTo>
                        <a:pt x="6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59" name="Freeform 1044"/>
                <xdr:cNvSpPr>
                  <a:spLocks/>
                </xdr:cNvSpPr>
              </xdr:nvSpPr>
              <xdr:spPr>
                <a:xfrm>
                  <a:off x="246" y="193"/>
                  <a:ext cx="14" cy="12"/>
                </a:xfrm>
                <a:custGeom>
                  <a:pathLst>
                    <a:path h="12" w="14">
                      <a:moveTo>
                        <a:pt x="8" y="12"/>
                      </a:moveTo>
                      <a:lnTo>
                        <a:pt x="14" y="7"/>
                      </a:lnTo>
                      <a:lnTo>
                        <a:pt x="12" y="0"/>
                      </a:lnTo>
                      <a:lnTo>
                        <a:pt x="0" y="2"/>
                      </a:lnTo>
                      <a:lnTo>
                        <a:pt x="2" y="9"/>
                      </a:lnTo>
                      <a:lnTo>
                        <a:pt x="8" y="12"/>
                      </a:lnTo>
                      <a:lnTo>
                        <a:pt x="2" y="9"/>
                      </a:lnTo>
                      <a:lnTo>
                        <a:pt x="3" y="12"/>
                      </a:lnTo>
                      <a:lnTo>
                        <a:pt x="8" y="1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60" name="Freeform 1045"/>
                <xdr:cNvSpPr>
                  <a:spLocks/>
                </xdr:cNvSpPr>
              </xdr:nvSpPr>
              <xdr:spPr>
                <a:xfrm>
                  <a:off x="254" y="196"/>
                  <a:ext cx="18" cy="9"/>
                </a:xfrm>
                <a:custGeom>
                  <a:pathLst>
                    <a:path h="9" w="18">
                      <a:moveTo>
                        <a:pt x="15" y="3"/>
                      </a:moveTo>
                      <a:lnTo>
                        <a:pt x="10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10" y="9"/>
                      </a:lnTo>
                      <a:lnTo>
                        <a:pt x="15" y="3"/>
                      </a:lnTo>
                      <a:lnTo>
                        <a:pt x="10" y="9"/>
                      </a:lnTo>
                      <a:lnTo>
                        <a:pt x="18" y="9"/>
                      </a:lnTo>
                      <a:lnTo>
                        <a:pt x="15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61" name="Freeform 1046"/>
                <xdr:cNvSpPr>
                  <a:spLocks/>
                </xdr:cNvSpPr>
              </xdr:nvSpPr>
              <xdr:spPr>
                <a:xfrm>
                  <a:off x="254" y="190"/>
                  <a:ext cx="15" cy="12"/>
                </a:xfrm>
                <a:custGeom>
                  <a:pathLst>
                    <a:path h="12" w="15">
                      <a:moveTo>
                        <a:pt x="3" y="0"/>
                      </a:moveTo>
                      <a:lnTo>
                        <a:pt x="1" y="5"/>
                      </a:lnTo>
                      <a:lnTo>
                        <a:pt x="4" y="12"/>
                      </a:lnTo>
                      <a:lnTo>
                        <a:pt x="15" y="9"/>
                      </a:lnTo>
                      <a:lnTo>
                        <a:pt x="13" y="2"/>
                      </a:lnTo>
                      <a:lnTo>
                        <a:pt x="3" y="0"/>
                      </a:lnTo>
                      <a:lnTo>
                        <a:pt x="0" y="2"/>
                      </a:lnTo>
                      <a:lnTo>
                        <a:pt x="1" y="5"/>
                      </a:lnTo>
                      <a:lnTo>
                        <a:pt x="3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62" name="Freeform 1047"/>
                <xdr:cNvSpPr>
                  <a:spLocks/>
                </xdr:cNvSpPr>
              </xdr:nvSpPr>
              <xdr:spPr>
                <a:xfrm>
                  <a:off x="257" y="182"/>
                  <a:ext cx="28" cy="15"/>
                </a:xfrm>
                <a:custGeom>
                  <a:pathLst>
                    <a:path h="15" w="28">
                      <a:moveTo>
                        <a:pt x="13" y="0"/>
                      </a:moveTo>
                      <a:lnTo>
                        <a:pt x="9" y="2"/>
                      </a:lnTo>
                      <a:lnTo>
                        <a:pt x="0" y="8"/>
                      </a:lnTo>
                      <a:lnTo>
                        <a:pt x="8" y="15"/>
                      </a:lnTo>
                      <a:lnTo>
                        <a:pt x="17" y="8"/>
                      </a:lnTo>
                      <a:lnTo>
                        <a:pt x="13" y="0"/>
                      </a:lnTo>
                      <a:lnTo>
                        <a:pt x="17" y="8"/>
                      </a:lnTo>
                      <a:lnTo>
                        <a:pt x="28" y="0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63" name="Freeform 1048"/>
                <xdr:cNvSpPr>
                  <a:spLocks/>
                </xdr:cNvSpPr>
              </xdr:nvSpPr>
              <xdr:spPr>
                <a:xfrm>
                  <a:off x="256" y="182"/>
                  <a:ext cx="14" cy="10"/>
                </a:xfrm>
                <a:custGeom>
                  <a:pathLst>
                    <a:path h="10" w="14">
                      <a:moveTo>
                        <a:pt x="0" y="2"/>
                      </a:moveTo>
                      <a:lnTo>
                        <a:pt x="4" y="10"/>
                      </a:lnTo>
                      <a:lnTo>
                        <a:pt x="14" y="10"/>
                      </a:lnTo>
                      <a:lnTo>
                        <a:pt x="14" y="0"/>
                      </a:lnTo>
                      <a:lnTo>
                        <a:pt x="4" y="0"/>
                      </a:lnTo>
                      <a:lnTo>
                        <a:pt x="0" y="2"/>
                      </a:lnTo>
                      <a:lnTo>
                        <a:pt x="4" y="0"/>
                      </a:lnTo>
                      <a:lnTo>
                        <a:pt x="2" y="0"/>
                      </a:lnTo>
                      <a:lnTo>
                        <a:pt x="0" y="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64" name="Freeform 1049"/>
                <xdr:cNvSpPr>
                  <a:spLocks/>
                </xdr:cNvSpPr>
              </xdr:nvSpPr>
              <xdr:spPr>
                <a:xfrm>
                  <a:off x="249" y="184"/>
                  <a:ext cx="15" cy="13"/>
                </a:xfrm>
                <a:custGeom>
                  <a:pathLst>
                    <a:path h="13" w="15">
                      <a:moveTo>
                        <a:pt x="4" y="13"/>
                      </a:moveTo>
                      <a:lnTo>
                        <a:pt x="8" y="12"/>
                      </a:lnTo>
                      <a:lnTo>
                        <a:pt x="15" y="6"/>
                      </a:lnTo>
                      <a:lnTo>
                        <a:pt x="7" y="0"/>
                      </a:lnTo>
                      <a:lnTo>
                        <a:pt x="0" y="5"/>
                      </a:lnTo>
                      <a:lnTo>
                        <a:pt x="4" y="13"/>
                      </a:lnTo>
                      <a:lnTo>
                        <a:pt x="6" y="13"/>
                      </a:lnTo>
                      <a:lnTo>
                        <a:pt x="8" y="12"/>
                      </a:lnTo>
                      <a:lnTo>
                        <a:pt x="4" y="1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65" name="Freeform 1050"/>
                <xdr:cNvSpPr>
                  <a:spLocks/>
                </xdr:cNvSpPr>
              </xdr:nvSpPr>
              <xdr:spPr>
                <a:xfrm>
                  <a:off x="244" y="188"/>
                  <a:ext cx="9" cy="9"/>
                </a:xfrm>
                <a:custGeom>
                  <a:pathLst>
                    <a:path h="9" w="9">
                      <a:moveTo>
                        <a:pt x="3" y="3"/>
                      </a:moveTo>
                      <a:lnTo>
                        <a:pt x="9" y="9"/>
                      </a:lnTo>
                      <a:lnTo>
                        <a:pt x="9" y="0"/>
                      </a:lnTo>
                      <a:lnTo>
                        <a:pt x="3" y="3"/>
                      </a:lnTo>
                      <a:lnTo>
                        <a:pt x="0" y="9"/>
                      </a:lnTo>
                      <a:lnTo>
                        <a:pt x="9" y="9"/>
                      </a:lnTo>
                      <a:lnTo>
                        <a:pt x="3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66" name="Freeform 1051"/>
                <xdr:cNvSpPr>
                  <a:spLocks/>
                </xdr:cNvSpPr>
              </xdr:nvSpPr>
              <xdr:spPr>
                <a:xfrm>
                  <a:off x="247" y="182"/>
                  <a:ext cx="17" cy="12"/>
                </a:xfrm>
                <a:custGeom>
                  <a:pathLst>
                    <a:path h="12" w="17">
                      <a:moveTo>
                        <a:pt x="8" y="0"/>
                      </a:moveTo>
                      <a:lnTo>
                        <a:pt x="3" y="3"/>
                      </a:lnTo>
                      <a:lnTo>
                        <a:pt x="0" y="9"/>
                      </a:lnTo>
                      <a:lnTo>
                        <a:pt x="11" y="12"/>
                      </a:lnTo>
                      <a:lnTo>
                        <a:pt x="14" y="7"/>
                      </a:lnTo>
                      <a:lnTo>
                        <a:pt x="8" y="0"/>
                      </a:lnTo>
                      <a:lnTo>
                        <a:pt x="14" y="7"/>
                      </a:lnTo>
                      <a:lnTo>
                        <a:pt x="17" y="0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67" name="Freeform 1052"/>
                <xdr:cNvSpPr>
                  <a:spLocks/>
                </xdr:cNvSpPr>
              </xdr:nvSpPr>
              <xdr:spPr>
                <a:xfrm>
                  <a:off x="261" y="192"/>
                  <a:ext cx="14" cy="14"/>
                </a:xfrm>
                <a:custGeom>
                  <a:pathLst>
                    <a:path h="14" w="14">
                      <a:moveTo>
                        <a:pt x="14" y="4"/>
                      </a:moveTo>
                      <a:lnTo>
                        <a:pt x="14" y="4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11" y="4"/>
                      </a:lnTo>
                      <a:lnTo>
                        <a:pt x="12" y="4"/>
                      </a:lnTo>
                      <a:lnTo>
                        <a:pt x="12" y="5"/>
                      </a:lnTo>
                      <a:lnTo>
                        <a:pt x="12" y="4"/>
                      </a:lnTo>
                      <a:lnTo>
                        <a:pt x="12" y="3"/>
                      </a:lnTo>
                      <a:lnTo>
                        <a:pt x="1" y="0"/>
                      </a:lnTo>
                      <a:lnTo>
                        <a:pt x="1" y="1"/>
                      </a:lnTo>
                      <a:lnTo>
                        <a:pt x="0" y="2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6"/>
                      </a:lnTo>
                      <a:lnTo>
                        <a:pt x="0" y="7"/>
                      </a:lnTo>
                      <a:lnTo>
                        <a:pt x="1" y="7"/>
                      </a:lnTo>
                      <a:lnTo>
                        <a:pt x="1" y="8"/>
                      </a:lnTo>
                      <a:lnTo>
                        <a:pt x="1" y="9"/>
                      </a:lnTo>
                      <a:lnTo>
                        <a:pt x="2" y="9"/>
                      </a:lnTo>
                      <a:lnTo>
                        <a:pt x="2" y="10"/>
                      </a:lnTo>
                      <a:lnTo>
                        <a:pt x="3" y="10"/>
                      </a:lnTo>
                      <a:lnTo>
                        <a:pt x="3" y="11"/>
                      </a:lnTo>
                      <a:lnTo>
                        <a:pt x="4" y="11"/>
                      </a:lnTo>
                      <a:lnTo>
                        <a:pt x="5" y="12"/>
                      </a:lnTo>
                      <a:lnTo>
                        <a:pt x="6" y="12"/>
                      </a:lnTo>
                      <a:lnTo>
                        <a:pt x="7" y="13"/>
                      </a:lnTo>
                      <a:lnTo>
                        <a:pt x="8" y="13"/>
                      </a:lnTo>
                      <a:lnTo>
                        <a:pt x="9" y="13"/>
                      </a:lnTo>
                      <a:lnTo>
                        <a:pt x="10" y="13"/>
                      </a:lnTo>
                      <a:lnTo>
                        <a:pt x="11" y="13"/>
                      </a:lnTo>
                      <a:lnTo>
                        <a:pt x="12" y="13"/>
                      </a:lnTo>
                      <a:lnTo>
                        <a:pt x="13" y="13"/>
                      </a:lnTo>
                      <a:lnTo>
                        <a:pt x="13" y="14"/>
                      </a:lnTo>
                      <a:lnTo>
                        <a:pt x="14" y="14"/>
                      </a:lnTo>
                      <a:lnTo>
                        <a:pt x="14" y="4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68" name="Freeform 1053"/>
                <xdr:cNvSpPr>
                  <a:spLocks/>
                </xdr:cNvSpPr>
              </xdr:nvSpPr>
              <xdr:spPr>
                <a:xfrm>
                  <a:off x="275" y="192"/>
                  <a:ext cx="20" cy="14"/>
                </a:xfrm>
                <a:custGeom>
                  <a:pathLst>
                    <a:path h="14" w="20">
                      <a:moveTo>
                        <a:pt x="9" y="0"/>
                      </a:moveTo>
                      <a:lnTo>
                        <a:pt x="9" y="0"/>
                      </a:lnTo>
                      <a:lnTo>
                        <a:pt x="9" y="1"/>
                      </a:lnTo>
                      <a:lnTo>
                        <a:pt x="8" y="1"/>
                      </a:lnTo>
                      <a:lnTo>
                        <a:pt x="8" y="2"/>
                      </a:lnTo>
                      <a:lnTo>
                        <a:pt x="7" y="2"/>
                      </a:lnTo>
                      <a:lnTo>
                        <a:pt x="7" y="3"/>
                      </a:lnTo>
                      <a:lnTo>
                        <a:pt x="6" y="3"/>
                      </a:lnTo>
                      <a:lnTo>
                        <a:pt x="5" y="3"/>
                      </a:lnTo>
                      <a:lnTo>
                        <a:pt x="5" y="4"/>
                      </a:lnTo>
                      <a:lnTo>
                        <a:pt x="4" y="4"/>
                      </a:lnTo>
                      <a:lnTo>
                        <a:pt x="3" y="4"/>
                      </a:lnTo>
                      <a:lnTo>
                        <a:pt x="2" y="4"/>
                      </a:lnTo>
                      <a:lnTo>
                        <a:pt x="1" y="4"/>
                      </a:lnTo>
                      <a:lnTo>
                        <a:pt x="0" y="4"/>
                      </a:lnTo>
                      <a:lnTo>
                        <a:pt x="0" y="14"/>
                      </a:lnTo>
                      <a:lnTo>
                        <a:pt x="1" y="14"/>
                      </a:lnTo>
                      <a:lnTo>
                        <a:pt x="2" y="13"/>
                      </a:lnTo>
                      <a:lnTo>
                        <a:pt x="3" y="13"/>
                      </a:lnTo>
                      <a:lnTo>
                        <a:pt x="4" y="13"/>
                      </a:lnTo>
                      <a:lnTo>
                        <a:pt x="5" y="13"/>
                      </a:lnTo>
                      <a:lnTo>
                        <a:pt x="6" y="13"/>
                      </a:lnTo>
                      <a:lnTo>
                        <a:pt x="7" y="13"/>
                      </a:lnTo>
                      <a:lnTo>
                        <a:pt x="8" y="12"/>
                      </a:lnTo>
                      <a:lnTo>
                        <a:pt x="9" y="12"/>
                      </a:lnTo>
                      <a:lnTo>
                        <a:pt x="10" y="12"/>
                      </a:lnTo>
                      <a:lnTo>
                        <a:pt x="11" y="11"/>
                      </a:lnTo>
                      <a:lnTo>
                        <a:pt x="12" y="11"/>
                      </a:lnTo>
                      <a:lnTo>
                        <a:pt x="13" y="10"/>
                      </a:lnTo>
                      <a:lnTo>
                        <a:pt x="14" y="10"/>
                      </a:lnTo>
                      <a:lnTo>
                        <a:pt x="15" y="9"/>
                      </a:lnTo>
                      <a:lnTo>
                        <a:pt x="16" y="8"/>
                      </a:lnTo>
                      <a:lnTo>
                        <a:pt x="17" y="8"/>
                      </a:lnTo>
                      <a:lnTo>
                        <a:pt x="17" y="7"/>
                      </a:lnTo>
                      <a:lnTo>
                        <a:pt x="18" y="7"/>
                      </a:lnTo>
                      <a:lnTo>
                        <a:pt x="18" y="6"/>
                      </a:lnTo>
                      <a:lnTo>
                        <a:pt x="19" y="5"/>
                      </a:lnTo>
                      <a:lnTo>
                        <a:pt x="19" y="4"/>
                      </a:lnTo>
                      <a:lnTo>
                        <a:pt x="20" y="4"/>
                      </a:lnTo>
                      <a:lnTo>
                        <a:pt x="20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69" name="Freeform 1054"/>
                <xdr:cNvSpPr>
                  <a:spLocks/>
                </xdr:cNvSpPr>
              </xdr:nvSpPr>
              <xdr:spPr>
                <a:xfrm>
                  <a:off x="282" y="182"/>
                  <a:ext cx="14" cy="13"/>
                </a:xfrm>
                <a:custGeom>
                  <a:pathLst>
                    <a:path h="13" w="14">
                      <a:moveTo>
                        <a:pt x="0" y="9"/>
                      </a:moveTo>
                      <a:lnTo>
                        <a:pt x="0" y="9"/>
                      </a:lnTo>
                      <a:lnTo>
                        <a:pt x="1" y="9"/>
                      </a:lnTo>
                      <a:lnTo>
                        <a:pt x="2" y="9"/>
                      </a:lnTo>
                      <a:lnTo>
                        <a:pt x="3" y="9"/>
                      </a:lnTo>
                      <a:lnTo>
                        <a:pt x="3" y="10"/>
                      </a:lnTo>
                      <a:lnTo>
                        <a:pt x="3" y="9"/>
                      </a:lnTo>
                      <a:lnTo>
                        <a:pt x="2" y="9"/>
                      </a:lnTo>
                      <a:lnTo>
                        <a:pt x="2" y="10"/>
                      </a:lnTo>
                      <a:lnTo>
                        <a:pt x="13" y="13"/>
                      </a:lnTo>
                      <a:lnTo>
                        <a:pt x="13" y="12"/>
                      </a:lnTo>
                      <a:lnTo>
                        <a:pt x="14" y="12"/>
                      </a:lnTo>
                      <a:lnTo>
                        <a:pt x="14" y="11"/>
                      </a:lnTo>
                      <a:lnTo>
                        <a:pt x="14" y="10"/>
                      </a:lnTo>
                      <a:lnTo>
                        <a:pt x="14" y="9"/>
                      </a:lnTo>
                      <a:lnTo>
                        <a:pt x="14" y="8"/>
                      </a:lnTo>
                      <a:lnTo>
                        <a:pt x="14" y="7"/>
                      </a:lnTo>
                      <a:lnTo>
                        <a:pt x="14" y="6"/>
                      </a:lnTo>
                      <a:lnTo>
                        <a:pt x="13" y="6"/>
                      </a:lnTo>
                      <a:lnTo>
                        <a:pt x="13" y="5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12" y="3"/>
                      </a:lnTo>
                      <a:lnTo>
                        <a:pt x="11" y="3"/>
                      </a:lnTo>
                      <a:lnTo>
                        <a:pt x="10" y="2"/>
                      </a:lnTo>
                      <a:lnTo>
                        <a:pt x="9" y="2"/>
                      </a:lnTo>
                      <a:lnTo>
                        <a:pt x="8" y="1"/>
                      </a:lnTo>
                      <a:lnTo>
                        <a:pt x="7" y="1"/>
                      </a:lnTo>
                      <a:lnTo>
                        <a:pt x="6" y="1"/>
                      </a:lnTo>
                      <a:lnTo>
                        <a:pt x="5" y="0"/>
                      </a:lnTo>
                      <a:lnTo>
                        <a:pt x="4" y="0"/>
                      </a:lnTo>
                      <a:lnTo>
                        <a:pt x="3" y="0"/>
                      </a:lnTo>
                      <a:lnTo>
                        <a:pt x="2" y="0"/>
                      </a:lnTo>
                      <a:lnTo>
                        <a:pt x="1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70" name="Freeform 1055"/>
                <xdr:cNvSpPr>
                  <a:spLocks/>
                </xdr:cNvSpPr>
              </xdr:nvSpPr>
              <xdr:spPr>
                <a:xfrm>
                  <a:off x="262" y="182"/>
                  <a:ext cx="20" cy="13"/>
                </a:xfrm>
                <a:custGeom>
                  <a:pathLst>
                    <a:path h="13" w="20">
                      <a:moveTo>
                        <a:pt x="11" y="13"/>
                      </a:moveTo>
                      <a:lnTo>
                        <a:pt x="11" y="13"/>
                      </a:lnTo>
                      <a:lnTo>
                        <a:pt x="12" y="13"/>
                      </a:lnTo>
                      <a:lnTo>
                        <a:pt x="12" y="12"/>
                      </a:lnTo>
                      <a:lnTo>
                        <a:pt x="13" y="11"/>
                      </a:lnTo>
                      <a:lnTo>
                        <a:pt x="14" y="11"/>
                      </a:lnTo>
                      <a:lnTo>
                        <a:pt x="14" y="10"/>
                      </a:lnTo>
                      <a:lnTo>
                        <a:pt x="15" y="10"/>
                      </a:lnTo>
                      <a:lnTo>
                        <a:pt x="16" y="10"/>
                      </a:lnTo>
                      <a:lnTo>
                        <a:pt x="17" y="9"/>
                      </a:lnTo>
                      <a:lnTo>
                        <a:pt x="18" y="9"/>
                      </a:lnTo>
                      <a:lnTo>
                        <a:pt x="19" y="9"/>
                      </a:lnTo>
                      <a:lnTo>
                        <a:pt x="20" y="9"/>
                      </a:lnTo>
                      <a:lnTo>
                        <a:pt x="20" y="0"/>
                      </a:lnTo>
                      <a:lnTo>
                        <a:pt x="19" y="0"/>
                      </a:lnTo>
                      <a:lnTo>
                        <a:pt x="18" y="0"/>
                      </a:lnTo>
                      <a:lnTo>
                        <a:pt x="17" y="0"/>
                      </a:lnTo>
                      <a:lnTo>
                        <a:pt x="16" y="0"/>
                      </a:lnTo>
                      <a:lnTo>
                        <a:pt x="15" y="0"/>
                      </a:lnTo>
                      <a:lnTo>
                        <a:pt x="14" y="0"/>
                      </a:lnTo>
                      <a:lnTo>
                        <a:pt x="13" y="1"/>
                      </a:lnTo>
                      <a:lnTo>
                        <a:pt x="12" y="1"/>
                      </a:lnTo>
                      <a:lnTo>
                        <a:pt x="11" y="1"/>
                      </a:lnTo>
                      <a:lnTo>
                        <a:pt x="10" y="2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7" y="3"/>
                      </a:lnTo>
                      <a:lnTo>
                        <a:pt x="6" y="3"/>
                      </a:lnTo>
                      <a:lnTo>
                        <a:pt x="5" y="4"/>
                      </a:lnTo>
                      <a:lnTo>
                        <a:pt x="4" y="5"/>
                      </a:lnTo>
                      <a:lnTo>
                        <a:pt x="3" y="6"/>
                      </a:lnTo>
                      <a:lnTo>
                        <a:pt x="2" y="7"/>
                      </a:lnTo>
                      <a:lnTo>
                        <a:pt x="1" y="8"/>
                      </a:lnTo>
                      <a:lnTo>
                        <a:pt x="1" y="9"/>
                      </a:lnTo>
                      <a:lnTo>
                        <a:pt x="0" y="9"/>
                      </a:lnTo>
                      <a:lnTo>
                        <a:pt x="0" y="10"/>
                      </a:lnTo>
                      <a:lnTo>
                        <a:pt x="11" y="1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71" name="Freeform 1056"/>
                <xdr:cNvSpPr>
                  <a:spLocks/>
                </xdr:cNvSpPr>
              </xdr:nvSpPr>
              <xdr:spPr>
                <a:xfrm>
                  <a:off x="271" y="186"/>
                  <a:ext cx="12" cy="9"/>
                </a:xfrm>
                <a:custGeom>
                  <a:pathLst>
                    <a:path h="9" w="12">
                      <a:moveTo>
                        <a:pt x="9" y="0"/>
                      </a:moveTo>
                      <a:lnTo>
                        <a:pt x="9" y="0"/>
                      </a:lnTo>
                      <a:lnTo>
                        <a:pt x="8" y="0"/>
                      </a:lnTo>
                      <a:lnTo>
                        <a:pt x="7" y="0"/>
                      </a:lnTo>
                      <a:lnTo>
                        <a:pt x="6" y="0"/>
                      </a:lnTo>
                      <a:lnTo>
                        <a:pt x="5" y="1"/>
                      </a:lnTo>
                      <a:lnTo>
                        <a:pt x="4" y="1"/>
                      </a:lnTo>
                      <a:lnTo>
                        <a:pt x="3" y="2"/>
                      </a:lnTo>
                      <a:lnTo>
                        <a:pt x="2" y="3"/>
                      </a:lnTo>
                      <a:lnTo>
                        <a:pt x="2" y="4"/>
                      </a:lnTo>
                      <a:lnTo>
                        <a:pt x="1" y="4"/>
                      </a:lnTo>
                      <a:lnTo>
                        <a:pt x="1" y="5"/>
                      </a:lnTo>
                      <a:lnTo>
                        <a:pt x="0" y="6"/>
                      </a:lnTo>
                      <a:lnTo>
                        <a:pt x="11" y="9"/>
                      </a:lnTo>
                      <a:lnTo>
                        <a:pt x="12" y="9"/>
                      </a:lnTo>
                      <a:lnTo>
                        <a:pt x="12" y="8"/>
                      </a:lnTo>
                      <a:lnTo>
                        <a:pt x="11" y="9"/>
                      </a:lnTo>
                      <a:lnTo>
                        <a:pt x="10" y="9"/>
                      </a:lnTo>
                      <a:lnTo>
                        <a:pt x="9" y="9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72" name="Freeform 1057"/>
                <xdr:cNvSpPr>
                  <a:spLocks/>
                </xdr:cNvSpPr>
              </xdr:nvSpPr>
              <xdr:spPr>
                <a:xfrm>
                  <a:off x="275" y="186"/>
                  <a:ext cx="12" cy="9"/>
                </a:xfrm>
                <a:custGeom>
                  <a:pathLst>
                    <a:path h="9" w="12">
                      <a:moveTo>
                        <a:pt x="11" y="9"/>
                      </a:moveTo>
                      <a:lnTo>
                        <a:pt x="11" y="9"/>
                      </a:lnTo>
                      <a:lnTo>
                        <a:pt x="11" y="8"/>
                      </a:lnTo>
                      <a:lnTo>
                        <a:pt x="12" y="8"/>
                      </a:lnTo>
                      <a:lnTo>
                        <a:pt x="12" y="7"/>
                      </a:lnTo>
                      <a:lnTo>
                        <a:pt x="12" y="6"/>
                      </a:lnTo>
                      <a:lnTo>
                        <a:pt x="12" y="5"/>
                      </a:lnTo>
                      <a:lnTo>
                        <a:pt x="12" y="4"/>
                      </a:lnTo>
                      <a:lnTo>
                        <a:pt x="11" y="3"/>
                      </a:lnTo>
                      <a:lnTo>
                        <a:pt x="10" y="2"/>
                      </a:lnTo>
                      <a:lnTo>
                        <a:pt x="9" y="1"/>
                      </a:lnTo>
                      <a:lnTo>
                        <a:pt x="7" y="0"/>
                      </a:lnTo>
                      <a:lnTo>
                        <a:pt x="6" y="0"/>
                      </a:lnTo>
                      <a:lnTo>
                        <a:pt x="5" y="0"/>
                      </a:lnTo>
                      <a:lnTo>
                        <a:pt x="5" y="9"/>
                      </a:lnTo>
                      <a:lnTo>
                        <a:pt x="4" y="9"/>
                      </a:lnTo>
                      <a:lnTo>
                        <a:pt x="3" y="9"/>
                      </a:lnTo>
                      <a:lnTo>
                        <a:pt x="2" y="8"/>
                      </a:lnTo>
                      <a:lnTo>
                        <a:pt x="1" y="7"/>
                      </a:lnTo>
                      <a:lnTo>
                        <a:pt x="0" y="7"/>
                      </a:lnTo>
                      <a:lnTo>
                        <a:pt x="0" y="6"/>
                      </a:lnTo>
                      <a:lnTo>
                        <a:pt x="0" y="5"/>
                      </a:lnTo>
                      <a:lnTo>
                        <a:pt x="0" y="6"/>
                      </a:lnTo>
                      <a:lnTo>
                        <a:pt x="11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73" name="Freeform 1058"/>
                <xdr:cNvSpPr>
                  <a:spLocks/>
                </xdr:cNvSpPr>
              </xdr:nvSpPr>
              <xdr:spPr>
                <a:xfrm>
                  <a:off x="274" y="192"/>
                  <a:ext cx="12" cy="10"/>
                </a:xfrm>
                <a:custGeom>
                  <a:pathLst>
                    <a:path h="10" w="12">
                      <a:moveTo>
                        <a:pt x="3" y="10"/>
                      </a:moveTo>
                      <a:lnTo>
                        <a:pt x="3" y="10"/>
                      </a:lnTo>
                      <a:lnTo>
                        <a:pt x="4" y="10"/>
                      </a:lnTo>
                      <a:lnTo>
                        <a:pt x="5" y="9"/>
                      </a:lnTo>
                      <a:lnTo>
                        <a:pt x="6" y="9"/>
                      </a:lnTo>
                      <a:lnTo>
                        <a:pt x="7" y="9"/>
                      </a:lnTo>
                      <a:lnTo>
                        <a:pt x="8" y="8"/>
                      </a:lnTo>
                      <a:lnTo>
                        <a:pt x="9" y="8"/>
                      </a:lnTo>
                      <a:lnTo>
                        <a:pt x="9" y="7"/>
                      </a:lnTo>
                      <a:lnTo>
                        <a:pt x="10" y="7"/>
                      </a:lnTo>
                      <a:lnTo>
                        <a:pt x="10" y="6"/>
                      </a:lnTo>
                      <a:lnTo>
                        <a:pt x="11" y="6"/>
                      </a:lnTo>
                      <a:lnTo>
                        <a:pt x="11" y="5"/>
                      </a:lnTo>
                      <a:lnTo>
                        <a:pt x="12" y="4"/>
                      </a:lnTo>
                      <a:lnTo>
                        <a:pt x="12" y="3"/>
                      </a:lnTo>
                      <a:lnTo>
                        <a:pt x="1" y="0"/>
                      </a:lnTo>
                      <a:lnTo>
                        <a:pt x="1" y="1"/>
                      </a:lnTo>
                      <a:lnTo>
                        <a:pt x="0" y="1"/>
                      </a:lnTo>
                      <a:lnTo>
                        <a:pt x="1" y="1"/>
                      </a:lnTo>
                      <a:lnTo>
                        <a:pt x="2" y="0"/>
                      </a:lnTo>
                      <a:lnTo>
                        <a:pt x="3" y="0"/>
                      </a:lnTo>
                      <a:lnTo>
                        <a:pt x="3" y="1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74" name="Freeform 1059"/>
                <xdr:cNvSpPr>
                  <a:spLocks/>
                </xdr:cNvSpPr>
              </xdr:nvSpPr>
              <xdr:spPr>
                <a:xfrm>
                  <a:off x="270" y="192"/>
                  <a:ext cx="12" cy="10"/>
                </a:xfrm>
                <a:custGeom>
                  <a:pathLst>
                    <a:path h="10" w="12">
                      <a:moveTo>
                        <a:pt x="1" y="0"/>
                      </a:moveTo>
                      <a:lnTo>
                        <a:pt x="1" y="0"/>
                      </a:lnTo>
                      <a:lnTo>
                        <a:pt x="1" y="1"/>
                      </a:lnTo>
                      <a:lnTo>
                        <a:pt x="0" y="2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1" y="6"/>
                      </a:lnTo>
                      <a:lnTo>
                        <a:pt x="2" y="8"/>
                      </a:lnTo>
                      <a:lnTo>
                        <a:pt x="3" y="9"/>
                      </a:lnTo>
                      <a:lnTo>
                        <a:pt x="4" y="9"/>
                      </a:lnTo>
                      <a:lnTo>
                        <a:pt x="6" y="10"/>
                      </a:lnTo>
                      <a:lnTo>
                        <a:pt x="7" y="10"/>
                      </a:lnTo>
                      <a:lnTo>
                        <a:pt x="7" y="0"/>
                      </a:lnTo>
                      <a:lnTo>
                        <a:pt x="8" y="0"/>
                      </a:lnTo>
                      <a:lnTo>
                        <a:pt x="9" y="1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1" y="3"/>
                      </a:lnTo>
                      <a:lnTo>
                        <a:pt x="12" y="3"/>
                      </a:lnTo>
                      <a:lnTo>
                        <a:pt x="12" y="4"/>
                      </a:lnTo>
                      <a:lnTo>
                        <a:pt x="12" y="3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75" name="Freeform 1060"/>
                <xdr:cNvSpPr>
                  <a:spLocks/>
                </xdr:cNvSpPr>
              </xdr:nvSpPr>
              <xdr:spPr>
                <a:xfrm>
                  <a:off x="288" y="182"/>
                  <a:ext cx="26" cy="10"/>
                </a:xfrm>
                <a:custGeom>
                  <a:pathLst>
                    <a:path h="10" w="26">
                      <a:moveTo>
                        <a:pt x="0" y="3"/>
                      </a:moveTo>
                      <a:lnTo>
                        <a:pt x="6" y="10"/>
                      </a:lnTo>
                      <a:lnTo>
                        <a:pt x="26" y="10"/>
                      </a:lnTo>
                      <a:lnTo>
                        <a:pt x="26" y="0"/>
                      </a:lnTo>
                      <a:lnTo>
                        <a:pt x="6" y="0"/>
                      </a:lnTo>
                      <a:lnTo>
                        <a:pt x="0" y="3"/>
                      </a:lnTo>
                      <a:lnTo>
                        <a:pt x="6" y="0"/>
                      </a:lnTo>
                      <a:lnTo>
                        <a:pt x="1" y="0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76" name="Freeform 1061"/>
                <xdr:cNvSpPr>
                  <a:spLocks/>
                </xdr:cNvSpPr>
              </xdr:nvSpPr>
              <xdr:spPr>
                <a:xfrm>
                  <a:off x="283" y="185"/>
                  <a:ext cx="16" cy="11"/>
                </a:xfrm>
                <a:custGeom>
                  <a:pathLst>
                    <a:path h="11" w="16">
                      <a:moveTo>
                        <a:pt x="9" y="11"/>
                      </a:moveTo>
                      <a:lnTo>
                        <a:pt x="14" y="8"/>
                      </a:lnTo>
                      <a:lnTo>
                        <a:pt x="16" y="4"/>
                      </a:lnTo>
                      <a:lnTo>
                        <a:pt x="5" y="0"/>
                      </a:lnTo>
                      <a:lnTo>
                        <a:pt x="3" y="4"/>
                      </a:lnTo>
                      <a:lnTo>
                        <a:pt x="9" y="11"/>
                      </a:lnTo>
                      <a:lnTo>
                        <a:pt x="3" y="4"/>
                      </a:lnTo>
                      <a:lnTo>
                        <a:pt x="0" y="11"/>
                      </a:lnTo>
                      <a:lnTo>
                        <a:pt x="9" y="11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77" name="Freeform 1062"/>
                <xdr:cNvSpPr>
                  <a:spLocks/>
                </xdr:cNvSpPr>
              </xdr:nvSpPr>
              <xdr:spPr>
                <a:xfrm>
                  <a:off x="292" y="186"/>
                  <a:ext cx="14" cy="10"/>
                </a:xfrm>
                <a:custGeom>
                  <a:pathLst>
                    <a:path h="10" w="14">
                      <a:moveTo>
                        <a:pt x="11" y="7"/>
                      </a:moveTo>
                      <a:lnTo>
                        <a:pt x="6" y="0"/>
                      </a:lnTo>
                      <a:lnTo>
                        <a:pt x="0" y="0"/>
                      </a:lnTo>
                      <a:lnTo>
                        <a:pt x="0" y="10"/>
                      </a:lnTo>
                      <a:lnTo>
                        <a:pt x="6" y="10"/>
                      </a:lnTo>
                      <a:lnTo>
                        <a:pt x="11" y="7"/>
                      </a:lnTo>
                      <a:lnTo>
                        <a:pt x="14" y="0"/>
                      </a:lnTo>
                      <a:lnTo>
                        <a:pt x="6" y="0"/>
                      </a:lnTo>
                      <a:lnTo>
                        <a:pt x="11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78" name="Freeform 1063"/>
                <xdr:cNvSpPr>
                  <a:spLocks/>
                </xdr:cNvSpPr>
              </xdr:nvSpPr>
              <xdr:spPr>
                <a:xfrm>
                  <a:off x="285" y="189"/>
                  <a:ext cx="18" cy="16"/>
                </a:xfrm>
                <a:custGeom>
                  <a:pathLst>
                    <a:path h="16" w="18">
                      <a:moveTo>
                        <a:pt x="8" y="16"/>
                      </a:moveTo>
                      <a:lnTo>
                        <a:pt x="14" y="13"/>
                      </a:lnTo>
                      <a:lnTo>
                        <a:pt x="18" y="4"/>
                      </a:lnTo>
                      <a:lnTo>
                        <a:pt x="7" y="0"/>
                      </a:lnTo>
                      <a:lnTo>
                        <a:pt x="3" y="10"/>
                      </a:lnTo>
                      <a:lnTo>
                        <a:pt x="8" y="16"/>
                      </a:lnTo>
                      <a:lnTo>
                        <a:pt x="3" y="10"/>
                      </a:lnTo>
                      <a:lnTo>
                        <a:pt x="0" y="16"/>
                      </a:lnTo>
                      <a:lnTo>
                        <a:pt x="8" y="1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79" name="Freeform 1064"/>
                <xdr:cNvSpPr>
                  <a:spLocks/>
                </xdr:cNvSpPr>
              </xdr:nvSpPr>
              <xdr:spPr>
                <a:xfrm>
                  <a:off x="293" y="196"/>
                  <a:ext cx="14" cy="9"/>
                </a:xfrm>
                <a:custGeom>
                  <a:pathLst>
                    <a:path h="9" w="14">
                      <a:moveTo>
                        <a:pt x="14" y="6"/>
                      </a:moveTo>
                      <a:lnTo>
                        <a:pt x="9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9" y="9"/>
                      </a:lnTo>
                      <a:lnTo>
                        <a:pt x="14" y="6"/>
                      </a:lnTo>
                      <a:lnTo>
                        <a:pt x="9" y="9"/>
                      </a:lnTo>
                      <a:lnTo>
                        <a:pt x="13" y="9"/>
                      </a:lnTo>
                      <a:lnTo>
                        <a:pt x="14" y="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80" name="Freeform 1065"/>
                <xdr:cNvSpPr>
                  <a:spLocks/>
                </xdr:cNvSpPr>
              </xdr:nvSpPr>
              <xdr:spPr>
                <a:xfrm>
                  <a:off x="296" y="186"/>
                  <a:ext cx="16" cy="16"/>
                </a:xfrm>
                <a:custGeom>
                  <a:pathLst>
                    <a:path h="16" w="16">
                      <a:moveTo>
                        <a:pt x="10" y="0"/>
                      </a:moveTo>
                      <a:lnTo>
                        <a:pt x="5" y="3"/>
                      </a:lnTo>
                      <a:lnTo>
                        <a:pt x="0" y="13"/>
                      </a:lnTo>
                      <a:lnTo>
                        <a:pt x="11" y="16"/>
                      </a:lnTo>
                      <a:lnTo>
                        <a:pt x="16" y="7"/>
                      </a:lnTo>
                      <a:lnTo>
                        <a:pt x="10" y="0"/>
                      </a:lnTo>
                      <a:lnTo>
                        <a:pt x="6" y="0"/>
                      </a:lnTo>
                      <a:lnTo>
                        <a:pt x="5" y="3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81" name="Freeform 1066"/>
                <xdr:cNvSpPr>
                  <a:spLocks/>
                </xdr:cNvSpPr>
              </xdr:nvSpPr>
              <xdr:spPr>
                <a:xfrm>
                  <a:off x="306" y="186"/>
                  <a:ext cx="12" cy="10"/>
                </a:xfrm>
                <a:custGeom>
                  <a:pathLst>
                    <a:path h="10" w="12">
                      <a:moveTo>
                        <a:pt x="12" y="7"/>
                      </a:moveTo>
                      <a:lnTo>
                        <a:pt x="6" y="0"/>
                      </a:lnTo>
                      <a:lnTo>
                        <a:pt x="0" y="0"/>
                      </a:lnTo>
                      <a:lnTo>
                        <a:pt x="0" y="10"/>
                      </a:lnTo>
                      <a:lnTo>
                        <a:pt x="6" y="10"/>
                      </a:lnTo>
                      <a:lnTo>
                        <a:pt x="12" y="7"/>
                      </a:lnTo>
                      <a:lnTo>
                        <a:pt x="6" y="10"/>
                      </a:lnTo>
                      <a:lnTo>
                        <a:pt x="10" y="10"/>
                      </a:lnTo>
                      <a:lnTo>
                        <a:pt x="12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82" name="Freeform 1067"/>
                <xdr:cNvSpPr>
                  <a:spLocks/>
                </xdr:cNvSpPr>
              </xdr:nvSpPr>
              <xdr:spPr>
                <a:xfrm>
                  <a:off x="307" y="182"/>
                  <a:ext cx="15" cy="11"/>
                </a:xfrm>
                <a:custGeom>
                  <a:pathLst>
                    <a:path h="11" w="15">
                      <a:moveTo>
                        <a:pt x="7" y="0"/>
                      </a:moveTo>
                      <a:lnTo>
                        <a:pt x="1" y="3"/>
                      </a:lnTo>
                      <a:lnTo>
                        <a:pt x="0" y="7"/>
                      </a:lnTo>
                      <a:lnTo>
                        <a:pt x="11" y="11"/>
                      </a:lnTo>
                      <a:lnTo>
                        <a:pt x="13" y="7"/>
                      </a:lnTo>
                      <a:lnTo>
                        <a:pt x="7" y="0"/>
                      </a:lnTo>
                      <a:lnTo>
                        <a:pt x="13" y="7"/>
                      </a:lnTo>
                      <a:lnTo>
                        <a:pt x="1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83" name="Freeform 1068"/>
                <xdr:cNvSpPr>
                  <a:spLocks/>
                </xdr:cNvSpPr>
              </xdr:nvSpPr>
              <xdr:spPr>
                <a:xfrm>
                  <a:off x="305" y="192"/>
                  <a:ext cx="14" cy="14"/>
                </a:xfrm>
                <a:custGeom>
                  <a:pathLst>
                    <a:path h="14" w="14">
                      <a:moveTo>
                        <a:pt x="14" y="4"/>
                      </a:moveTo>
                      <a:lnTo>
                        <a:pt x="14" y="4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12" y="5"/>
                      </a:lnTo>
                      <a:lnTo>
                        <a:pt x="12" y="4"/>
                      </a:lnTo>
                      <a:lnTo>
                        <a:pt x="12" y="3"/>
                      </a:lnTo>
                      <a:lnTo>
                        <a:pt x="13" y="3"/>
                      </a:lnTo>
                      <a:lnTo>
                        <a:pt x="1" y="0"/>
                      </a:lnTo>
                      <a:lnTo>
                        <a:pt x="1" y="1"/>
                      </a:lnTo>
                      <a:lnTo>
                        <a:pt x="1" y="2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6"/>
                      </a:lnTo>
                      <a:lnTo>
                        <a:pt x="1" y="7"/>
                      </a:lnTo>
                      <a:lnTo>
                        <a:pt x="1" y="8"/>
                      </a:lnTo>
                      <a:lnTo>
                        <a:pt x="2" y="9"/>
                      </a:lnTo>
                      <a:lnTo>
                        <a:pt x="3" y="10"/>
                      </a:lnTo>
                      <a:lnTo>
                        <a:pt x="4" y="11"/>
                      </a:lnTo>
                      <a:lnTo>
                        <a:pt x="5" y="12"/>
                      </a:lnTo>
                      <a:lnTo>
                        <a:pt x="6" y="12"/>
                      </a:lnTo>
                      <a:lnTo>
                        <a:pt x="7" y="13"/>
                      </a:lnTo>
                      <a:lnTo>
                        <a:pt x="8" y="13"/>
                      </a:lnTo>
                      <a:lnTo>
                        <a:pt x="9" y="13"/>
                      </a:lnTo>
                      <a:lnTo>
                        <a:pt x="10" y="13"/>
                      </a:lnTo>
                      <a:lnTo>
                        <a:pt x="11" y="13"/>
                      </a:lnTo>
                      <a:lnTo>
                        <a:pt x="12" y="13"/>
                      </a:lnTo>
                      <a:lnTo>
                        <a:pt x="13" y="13"/>
                      </a:lnTo>
                      <a:lnTo>
                        <a:pt x="14" y="14"/>
                      </a:lnTo>
                      <a:lnTo>
                        <a:pt x="14" y="4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84" name="Freeform 1069"/>
                <xdr:cNvSpPr>
                  <a:spLocks/>
                </xdr:cNvSpPr>
              </xdr:nvSpPr>
              <xdr:spPr>
                <a:xfrm>
                  <a:off x="319" y="192"/>
                  <a:ext cx="20" cy="14"/>
                </a:xfrm>
                <a:custGeom>
                  <a:pathLst>
                    <a:path h="14" w="20">
                      <a:moveTo>
                        <a:pt x="9" y="0"/>
                      </a:moveTo>
                      <a:lnTo>
                        <a:pt x="9" y="0"/>
                      </a:lnTo>
                      <a:lnTo>
                        <a:pt x="9" y="1"/>
                      </a:lnTo>
                      <a:lnTo>
                        <a:pt x="8" y="1"/>
                      </a:lnTo>
                      <a:lnTo>
                        <a:pt x="8" y="2"/>
                      </a:lnTo>
                      <a:lnTo>
                        <a:pt x="7" y="2"/>
                      </a:lnTo>
                      <a:lnTo>
                        <a:pt x="7" y="3"/>
                      </a:lnTo>
                      <a:lnTo>
                        <a:pt x="6" y="3"/>
                      </a:lnTo>
                      <a:lnTo>
                        <a:pt x="5" y="4"/>
                      </a:lnTo>
                      <a:lnTo>
                        <a:pt x="4" y="4"/>
                      </a:lnTo>
                      <a:lnTo>
                        <a:pt x="3" y="4"/>
                      </a:lnTo>
                      <a:lnTo>
                        <a:pt x="2" y="4"/>
                      </a:lnTo>
                      <a:lnTo>
                        <a:pt x="1" y="4"/>
                      </a:lnTo>
                      <a:lnTo>
                        <a:pt x="0" y="4"/>
                      </a:lnTo>
                      <a:lnTo>
                        <a:pt x="0" y="14"/>
                      </a:lnTo>
                      <a:lnTo>
                        <a:pt x="1" y="14"/>
                      </a:lnTo>
                      <a:lnTo>
                        <a:pt x="2" y="13"/>
                      </a:lnTo>
                      <a:lnTo>
                        <a:pt x="3" y="13"/>
                      </a:lnTo>
                      <a:lnTo>
                        <a:pt x="4" y="13"/>
                      </a:lnTo>
                      <a:lnTo>
                        <a:pt x="5" y="13"/>
                      </a:lnTo>
                      <a:lnTo>
                        <a:pt x="6" y="13"/>
                      </a:lnTo>
                      <a:lnTo>
                        <a:pt x="7" y="13"/>
                      </a:lnTo>
                      <a:lnTo>
                        <a:pt x="8" y="13"/>
                      </a:lnTo>
                      <a:lnTo>
                        <a:pt x="8" y="12"/>
                      </a:lnTo>
                      <a:lnTo>
                        <a:pt x="9" y="12"/>
                      </a:lnTo>
                      <a:lnTo>
                        <a:pt x="10" y="12"/>
                      </a:lnTo>
                      <a:lnTo>
                        <a:pt x="11" y="12"/>
                      </a:lnTo>
                      <a:lnTo>
                        <a:pt x="11" y="11"/>
                      </a:lnTo>
                      <a:lnTo>
                        <a:pt x="12" y="11"/>
                      </a:lnTo>
                      <a:lnTo>
                        <a:pt x="13" y="11"/>
                      </a:lnTo>
                      <a:lnTo>
                        <a:pt x="13" y="10"/>
                      </a:lnTo>
                      <a:lnTo>
                        <a:pt x="14" y="10"/>
                      </a:lnTo>
                      <a:lnTo>
                        <a:pt x="15" y="10"/>
                      </a:lnTo>
                      <a:lnTo>
                        <a:pt x="15" y="9"/>
                      </a:lnTo>
                      <a:lnTo>
                        <a:pt x="16" y="9"/>
                      </a:lnTo>
                      <a:lnTo>
                        <a:pt x="16" y="8"/>
                      </a:lnTo>
                      <a:lnTo>
                        <a:pt x="17" y="8"/>
                      </a:lnTo>
                      <a:lnTo>
                        <a:pt x="17" y="7"/>
                      </a:lnTo>
                      <a:lnTo>
                        <a:pt x="18" y="7"/>
                      </a:lnTo>
                      <a:lnTo>
                        <a:pt x="18" y="6"/>
                      </a:lnTo>
                      <a:lnTo>
                        <a:pt x="19" y="6"/>
                      </a:lnTo>
                      <a:lnTo>
                        <a:pt x="19" y="5"/>
                      </a:lnTo>
                      <a:lnTo>
                        <a:pt x="20" y="4"/>
                      </a:lnTo>
                      <a:lnTo>
                        <a:pt x="20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85" name="Freeform 1070"/>
                <xdr:cNvSpPr>
                  <a:spLocks/>
                </xdr:cNvSpPr>
              </xdr:nvSpPr>
              <xdr:spPr>
                <a:xfrm>
                  <a:off x="326" y="182"/>
                  <a:ext cx="14" cy="13"/>
                </a:xfrm>
                <a:custGeom>
                  <a:pathLst>
                    <a:path h="13" w="14">
                      <a:moveTo>
                        <a:pt x="0" y="9"/>
                      </a:moveTo>
                      <a:lnTo>
                        <a:pt x="0" y="9"/>
                      </a:lnTo>
                      <a:lnTo>
                        <a:pt x="1" y="9"/>
                      </a:lnTo>
                      <a:lnTo>
                        <a:pt x="2" y="9"/>
                      </a:lnTo>
                      <a:lnTo>
                        <a:pt x="3" y="9"/>
                      </a:lnTo>
                      <a:lnTo>
                        <a:pt x="3" y="10"/>
                      </a:lnTo>
                      <a:lnTo>
                        <a:pt x="3" y="9"/>
                      </a:lnTo>
                      <a:lnTo>
                        <a:pt x="2" y="9"/>
                      </a:lnTo>
                      <a:lnTo>
                        <a:pt x="2" y="10"/>
                      </a:lnTo>
                      <a:lnTo>
                        <a:pt x="13" y="13"/>
                      </a:lnTo>
                      <a:lnTo>
                        <a:pt x="14" y="12"/>
                      </a:lnTo>
                      <a:lnTo>
                        <a:pt x="14" y="11"/>
                      </a:lnTo>
                      <a:lnTo>
                        <a:pt x="14" y="10"/>
                      </a:lnTo>
                      <a:lnTo>
                        <a:pt x="14" y="9"/>
                      </a:lnTo>
                      <a:lnTo>
                        <a:pt x="14" y="8"/>
                      </a:lnTo>
                      <a:lnTo>
                        <a:pt x="14" y="7"/>
                      </a:lnTo>
                      <a:lnTo>
                        <a:pt x="14" y="6"/>
                      </a:lnTo>
                      <a:lnTo>
                        <a:pt x="13" y="5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12" y="3"/>
                      </a:lnTo>
                      <a:lnTo>
                        <a:pt x="11" y="3"/>
                      </a:lnTo>
                      <a:lnTo>
                        <a:pt x="11" y="2"/>
                      </a:lnTo>
                      <a:lnTo>
                        <a:pt x="10" y="2"/>
                      </a:lnTo>
                      <a:lnTo>
                        <a:pt x="9" y="2"/>
                      </a:lnTo>
                      <a:lnTo>
                        <a:pt x="8" y="1"/>
                      </a:lnTo>
                      <a:lnTo>
                        <a:pt x="7" y="1"/>
                      </a:lnTo>
                      <a:lnTo>
                        <a:pt x="6" y="1"/>
                      </a:lnTo>
                      <a:lnTo>
                        <a:pt x="5" y="0"/>
                      </a:lnTo>
                      <a:lnTo>
                        <a:pt x="4" y="0"/>
                      </a:lnTo>
                      <a:lnTo>
                        <a:pt x="3" y="0"/>
                      </a:lnTo>
                      <a:lnTo>
                        <a:pt x="2" y="0"/>
                      </a:lnTo>
                      <a:lnTo>
                        <a:pt x="1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86" name="Freeform 1071"/>
                <xdr:cNvSpPr>
                  <a:spLocks/>
                </xdr:cNvSpPr>
              </xdr:nvSpPr>
              <xdr:spPr>
                <a:xfrm>
                  <a:off x="306" y="182"/>
                  <a:ext cx="20" cy="13"/>
                </a:xfrm>
                <a:custGeom>
                  <a:pathLst>
                    <a:path h="13" w="20">
                      <a:moveTo>
                        <a:pt x="12" y="13"/>
                      </a:moveTo>
                      <a:lnTo>
                        <a:pt x="12" y="13"/>
                      </a:lnTo>
                      <a:lnTo>
                        <a:pt x="12" y="12"/>
                      </a:lnTo>
                      <a:lnTo>
                        <a:pt x="13" y="12"/>
                      </a:lnTo>
                      <a:lnTo>
                        <a:pt x="13" y="11"/>
                      </a:lnTo>
                      <a:lnTo>
                        <a:pt x="14" y="11"/>
                      </a:lnTo>
                      <a:lnTo>
                        <a:pt x="14" y="10"/>
                      </a:lnTo>
                      <a:lnTo>
                        <a:pt x="15" y="10"/>
                      </a:lnTo>
                      <a:lnTo>
                        <a:pt x="16" y="10"/>
                      </a:lnTo>
                      <a:lnTo>
                        <a:pt x="17" y="10"/>
                      </a:lnTo>
                      <a:lnTo>
                        <a:pt x="17" y="9"/>
                      </a:lnTo>
                      <a:lnTo>
                        <a:pt x="18" y="9"/>
                      </a:lnTo>
                      <a:lnTo>
                        <a:pt x="19" y="9"/>
                      </a:lnTo>
                      <a:lnTo>
                        <a:pt x="20" y="9"/>
                      </a:lnTo>
                      <a:lnTo>
                        <a:pt x="20" y="0"/>
                      </a:lnTo>
                      <a:lnTo>
                        <a:pt x="19" y="0"/>
                      </a:lnTo>
                      <a:lnTo>
                        <a:pt x="18" y="0"/>
                      </a:lnTo>
                      <a:lnTo>
                        <a:pt x="17" y="0"/>
                      </a:lnTo>
                      <a:lnTo>
                        <a:pt x="16" y="0"/>
                      </a:lnTo>
                      <a:lnTo>
                        <a:pt x="15" y="0"/>
                      </a:lnTo>
                      <a:lnTo>
                        <a:pt x="14" y="0"/>
                      </a:lnTo>
                      <a:lnTo>
                        <a:pt x="14" y="1"/>
                      </a:lnTo>
                      <a:lnTo>
                        <a:pt x="13" y="1"/>
                      </a:lnTo>
                      <a:lnTo>
                        <a:pt x="12" y="1"/>
                      </a:lnTo>
                      <a:lnTo>
                        <a:pt x="11" y="1"/>
                      </a:lnTo>
                      <a:lnTo>
                        <a:pt x="10" y="2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7" y="3"/>
                      </a:lnTo>
                      <a:lnTo>
                        <a:pt x="6" y="3"/>
                      </a:lnTo>
                      <a:lnTo>
                        <a:pt x="6" y="4"/>
                      </a:lnTo>
                      <a:lnTo>
                        <a:pt x="5" y="4"/>
                      </a:lnTo>
                      <a:lnTo>
                        <a:pt x="4" y="5"/>
                      </a:lnTo>
                      <a:lnTo>
                        <a:pt x="3" y="6"/>
                      </a:lnTo>
                      <a:lnTo>
                        <a:pt x="2" y="7"/>
                      </a:lnTo>
                      <a:lnTo>
                        <a:pt x="2" y="8"/>
                      </a:lnTo>
                      <a:lnTo>
                        <a:pt x="1" y="8"/>
                      </a:lnTo>
                      <a:lnTo>
                        <a:pt x="1" y="9"/>
                      </a:lnTo>
                      <a:lnTo>
                        <a:pt x="0" y="10"/>
                      </a:lnTo>
                      <a:lnTo>
                        <a:pt x="12" y="1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87" name="Freeform 1072"/>
                <xdr:cNvSpPr>
                  <a:spLocks/>
                </xdr:cNvSpPr>
              </xdr:nvSpPr>
              <xdr:spPr>
                <a:xfrm>
                  <a:off x="315" y="186"/>
                  <a:ext cx="12" cy="9"/>
                </a:xfrm>
                <a:custGeom>
                  <a:pathLst>
                    <a:path h="9" w="12">
                      <a:moveTo>
                        <a:pt x="9" y="0"/>
                      </a:moveTo>
                      <a:lnTo>
                        <a:pt x="9" y="0"/>
                      </a:lnTo>
                      <a:lnTo>
                        <a:pt x="8" y="0"/>
                      </a:lnTo>
                      <a:lnTo>
                        <a:pt x="7" y="0"/>
                      </a:lnTo>
                      <a:lnTo>
                        <a:pt x="6" y="0"/>
                      </a:lnTo>
                      <a:lnTo>
                        <a:pt x="5" y="1"/>
                      </a:lnTo>
                      <a:lnTo>
                        <a:pt x="4" y="1"/>
                      </a:lnTo>
                      <a:lnTo>
                        <a:pt x="4" y="2"/>
                      </a:lnTo>
                      <a:lnTo>
                        <a:pt x="3" y="2"/>
                      </a:lnTo>
                      <a:lnTo>
                        <a:pt x="2" y="3"/>
                      </a:lnTo>
                      <a:lnTo>
                        <a:pt x="2" y="4"/>
                      </a:lnTo>
                      <a:lnTo>
                        <a:pt x="1" y="4"/>
                      </a:lnTo>
                      <a:lnTo>
                        <a:pt x="1" y="5"/>
                      </a:lnTo>
                      <a:lnTo>
                        <a:pt x="0" y="6"/>
                      </a:lnTo>
                      <a:lnTo>
                        <a:pt x="12" y="9"/>
                      </a:lnTo>
                      <a:lnTo>
                        <a:pt x="12" y="8"/>
                      </a:lnTo>
                      <a:lnTo>
                        <a:pt x="12" y="9"/>
                      </a:lnTo>
                      <a:lnTo>
                        <a:pt x="11" y="9"/>
                      </a:lnTo>
                      <a:lnTo>
                        <a:pt x="10" y="9"/>
                      </a:lnTo>
                      <a:lnTo>
                        <a:pt x="9" y="9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88" name="Freeform 1073"/>
                <xdr:cNvSpPr>
                  <a:spLocks/>
                </xdr:cNvSpPr>
              </xdr:nvSpPr>
              <xdr:spPr>
                <a:xfrm>
                  <a:off x="319" y="186"/>
                  <a:ext cx="12" cy="9"/>
                </a:xfrm>
                <a:custGeom>
                  <a:pathLst>
                    <a:path h="9" w="12">
                      <a:moveTo>
                        <a:pt x="11" y="9"/>
                      </a:moveTo>
                      <a:lnTo>
                        <a:pt x="11" y="9"/>
                      </a:lnTo>
                      <a:lnTo>
                        <a:pt x="12" y="8"/>
                      </a:lnTo>
                      <a:lnTo>
                        <a:pt x="12" y="7"/>
                      </a:lnTo>
                      <a:lnTo>
                        <a:pt x="12" y="6"/>
                      </a:lnTo>
                      <a:lnTo>
                        <a:pt x="12" y="5"/>
                      </a:lnTo>
                      <a:lnTo>
                        <a:pt x="12" y="4"/>
                      </a:lnTo>
                      <a:lnTo>
                        <a:pt x="11" y="3"/>
                      </a:lnTo>
                      <a:lnTo>
                        <a:pt x="10" y="2"/>
                      </a:lnTo>
                      <a:lnTo>
                        <a:pt x="9" y="1"/>
                      </a:lnTo>
                      <a:lnTo>
                        <a:pt x="8" y="0"/>
                      </a:lnTo>
                      <a:lnTo>
                        <a:pt x="6" y="0"/>
                      </a:lnTo>
                      <a:lnTo>
                        <a:pt x="5" y="0"/>
                      </a:lnTo>
                      <a:lnTo>
                        <a:pt x="5" y="9"/>
                      </a:lnTo>
                      <a:lnTo>
                        <a:pt x="4" y="9"/>
                      </a:lnTo>
                      <a:lnTo>
                        <a:pt x="3" y="9"/>
                      </a:lnTo>
                      <a:lnTo>
                        <a:pt x="2" y="8"/>
                      </a:lnTo>
                      <a:lnTo>
                        <a:pt x="1" y="7"/>
                      </a:lnTo>
                      <a:lnTo>
                        <a:pt x="0" y="6"/>
                      </a:lnTo>
                      <a:lnTo>
                        <a:pt x="0" y="5"/>
                      </a:lnTo>
                      <a:lnTo>
                        <a:pt x="0" y="6"/>
                      </a:lnTo>
                      <a:lnTo>
                        <a:pt x="11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89" name="Freeform 1074"/>
                <xdr:cNvSpPr>
                  <a:spLocks/>
                </xdr:cNvSpPr>
              </xdr:nvSpPr>
              <xdr:spPr>
                <a:xfrm>
                  <a:off x="318" y="192"/>
                  <a:ext cx="12" cy="10"/>
                </a:xfrm>
                <a:custGeom>
                  <a:pathLst>
                    <a:path h="10" w="12">
                      <a:moveTo>
                        <a:pt x="3" y="10"/>
                      </a:moveTo>
                      <a:lnTo>
                        <a:pt x="3" y="10"/>
                      </a:lnTo>
                      <a:lnTo>
                        <a:pt x="4" y="10"/>
                      </a:lnTo>
                      <a:lnTo>
                        <a:pt x="6" y="9"/>
                      </a:lnTo>
                      <a:lnTo>
                        <a:pt x="7" y="9"/>
                      </a:lnTo>
                      <a:lnTo>
                        <a:pt x="8" y="9"/>
                      </a:lnTo>
                      <a:lnTo>
                        <a:pt x="8" y="8"/>
                      </a:lnTo>
                      <a:lnTo>
                        <a:pt x="9" y="8"/>
                      </a:lnTo>
                      <a:lnTo>
                        <a:pt x="10" y="7"/>
                      </a:lnTo>
                      <a:lnTo>
                        <a:pt x="10" y="6"/>
                      </a:lnTo>
                      <a:lnTo>
                        <a:pt x="11" y="6"/>
                      </a:lnTo>
                      <a:lnTo>
                        <a:pt x="11" y="5"/>
                      </a:lnTo>
                      <a:lnTo>
                        <a:pt x="12" y="4"/>
                      </a:lnTo>
                      <a:lnTo>
                        <a:pt x="12" y="3"/>
                      </a:lnTo>
                      <a:lnTo>
                        <a:pt x="1" y="0"/>
                      </a:lnTo>
                      <a:lnTo>
                        <a:pt x="1" y="1"/>
                      </a:lnTo>
                      <a:lnTo>
                        <a:pt x="0" y="1"/>
                      </a:lnTo>
                      <a:lnTo>
                        <a:pt x="1" y="1"/>
                      </a:lnTo>
                      <a:lnTo>
                        <a:pt x="2" y="1"/>
                      </a:lnTo>
                      <a:lnTo>
                        <a:pt x="2" y="0"/>
                      </a:lnTo>
                      <a:lnTo>
                        <a:pt x="3" y="0"/>
                      </a:lnTo>
                      <a:lnTo>
                        <a:pt x="3" y="1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90" name="Freeform 1075"/>
                <xdr:cNvSpPr>
                  <a:spLocks/>
                </xdr:cNvSpPr>
              </xdr:nvSpPr>
              <xdr:spPr>
                <a:xfrm>
                  <a:off x="314" y="192"/>
                  <a:ext cx="13" cy="10"/>
                </a:xfrm>
                <a:custGeom>
                  <a:pathLst>
                    <a:path h="10" w="13">
                      <a:moveTo>
                        <a:pt x="1" y="0"/>
                      </a:moveTo>
                      <a:lnTo>
                        <a:pt x="1" y="0"/>
                      </a:lnTo>
                      <a:lnTo>
                        <a:pt x="1" y="1"/>
                      </a:lnTo>
                      <a:lnTo>
                        <a:pt x="1" y="2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1" y="6"/>
                      </a:lnTo>
                      <a:lnTo>
                        <a:pt x="2" y="8"/>
                      </a:lnTo>
                      <a:lnTo>
                        <a:pt x="3" y="9"/>
                      </a:lnTo>
                      <a:lnTo>
                        <a:pt x="5" y="9"/>
                      </a:lnTo>
                      <a:lnTo>
                        <a:pt x="6" y="10"/>
                      </a:lnTo>
                      <a:lnTo>
                        <a:pt x="7" y="10"/>
                      </a:lnTo>
                      <a:lnTo>
                        <a:pt x="7" y="0"/>
                      </a:lnTo>
                      <a:lnTo>
                        <a:pt x="8" y="0"/>
                      </a:lnTo>
                      <a:lnTo>
                        <a:pt x="9" y="1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2" y="3"/>
                      </a:lnTo>
                      <a:lnTo>
                        <a:pt x="12" y="4"/>
                      </a:lnTo>
                      <a:lnTo>
                        <a:pt x="13" y="3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91" name="Freeform 1076"/>
                <xdr:cNvSpPr>
                  <a:spLocks/>
                </xdr:cNvSpPr>
              </xdr:nvSpPr>
              <xdr:spPr>
                <a:xfrm>
                  <a:off x="330" y="201"/>
                  <a:ext cx="14" cy="10"/>
                </a:xfrm>
                <a:custGeom>
                  <a:pathLst>
                    <a:path h="10" w="14">
                      <a:moveTo>
                        <a:pt x="14" y="7"/>
                      </a:moveTo>
                      <a:lnTo>
                        <a:pt x="9" y="0"/>
                      </a:lnTo>
                      <a:lnTo>
                        <a:pt x="0" y="0"/>
                      </a:lnTo>
                      <a:lnTo>
                        <a:pt x="0" y="10"/>
                      </a:lnTo>
                      <a:lnTo>
                        <a:pt x="9" y="10"/>
                      </a:lnTo>
                      <a:lnTo>
                        <a:pt x="14" y="7"/>
                      </a:lnTo>
                      <a:lnTo>
                        <a:pt x="9" y="10"/>
                      </a:lnTo>
                      <a:lnTo>
                        <a:pt x="13" y="10"/>
                      </a:lnTo>
                      <a:lnTo>
                        <a:pt x="14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92" name="Freeform 1077"/>
                <xdr:cNvSpPr>
                  <a:spLocks/>
                </xdr:cNvSpPr>
              </xdr:nvSpPr>
              <xdr:spPr>
                <a:xfrm>
                  <a:off x="333" y="194"/>
                  <a:ext cx="15" cy="14"/>
                </a:xfrm>
                <a:custGeom>
                  <a:pathLst>
                    <a:path h="14" w="15">
                      <a:moveTo>
                        <a:pt x="9" y="0"/>
                      </a:moveTo>
                      <a:lnTo>
                        <a:pt x="3" y="3"/>
                      </a:lnTo>
                      <a:lnTo>
                        <a:pt x="0" y="11"/>
                      </a:lnTo>
                      <a:lnTo>
                        <a:pt x="11" y="14"/>
                      </a:lnTo>
                      <a:lnTo>
                        <a:pt x="15" y="6"/>
                      </a:lnTo>
                      <a:lnTo>
                        <a:pt x="9" y="0"/>
                      </a:lnTo>
                      <a:lnTo>
                        <a:pt x="5" y="0"/>
                      </a:lnTo>
                      <a:lnTo>
                        <a:pt x="3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93" name="Freeform 1078"/>
                <xdr:cNvSpPr>
                  <a:spLocks/>
                </xdr:cNvSpPr>
              </xdr:nvSpPr>
              <xdr:spPr>
                <a:xfrm>
                  <a:off x="342" y="194"/>
                  <a:ext cx="6" cy="9"/>
                </a:xfrm>
                <a:custGeom>
                  <a:pathLst>
                    <a:path h="9" w="6">
                      <a:moveTo>
                        <a:pt x="6" y="3"/>
                      </a:move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6" y="3"/>
                      </a:lnTo>
                      <a:lnTo>
                        <a:pt x="4" y="0"/>
                      </a:lnTo>
                      <a:lnTo>
                        <a:pt x="0" y="0"/>
                      </a:lnTo>
                      <a:lnTo>
                        <a:pt x="6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94" name="Freeform 1079"/>
                <xdr:cNvSpPr>
                  <a:spLocks/>
                </xdr:cNvSpPr>
              </xdr:nvSpPr>
              <xdr:spPr>
                <a:xfrm>
                  <a:off x="337" y="196"/>
                  <a:ext cx="11" cy="10"/>
                </a:xfrm>
                <a:custGeom>
                  <a:pathLst>
                    <a:path h="10" w="11">
                      <a:moveTo>
                        <a:pt x="9" y="0"/>
                      </a:moveTo>
                      <a:lnTo>
                        <a:pt x="9" y="0"/>
                      </a:lnTo>
                      <a:lnTo>
                        <a:pt x="10" y="0"/>
                      </a:lnTo>
                      <a:lnTo>
                        <a:pt x="10" y="1"/>
                      </a:lnTo>
                      <a:lnTo>
                        <a:pt x="11" y="1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1" y="6"/>
                      </a:lnTo>
                      <a:lnTo>
                        <a:pt x="1" y="7"/>
                      </a:lnTo>
                      <a:lnTo>
                        <a:pt x="2" y="7"/>
                      </a:lnTo>
                      <a:lnTo>
                        <a:pt x="2" y="8"/>
                      </a:lnTo>
                      <a:lnTo>
                        <a:pt x="3" y="8"/>
                      </a:lnTo>
                      <a:lnTo>
                        <a:pt x="4" y="8"/>
                      </a:lnTo>
                      <a:lnTo>
                        <a:pt x="4" y="9"/>
                      </a:lnTo>
                      <a:lnTo>
                        <a:pt x="5" y="9"/>
                      </a:lnTo>
                      <a:lnTo>
                        <a:pt x="6" y="9"/>
                      </a:lnTo>
                      <a:lnTo>
                        <a:pt x="7" y="9"/>
                      </a:lnTo>
                      <a:lnTo>
                        <a:pt x="8" y="9"/>
                      </a:lnTo>
                      <a:lnTo>
                        <a:pt x="9" y="1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95" name="Freeform 1080"/>
                <xdr:cNvSpPr>
                  <a:spLocks/>
                </xdr:cNvSpPr>
              </xdr:nvSpPr>
              <xdr:spPr>
                <a:xfrm>
                  <a:off x="346" y="192"/>
                  <a:ext cx="17" cy="14"/>
                </a:xfrm>
                <a:custGeom>
                  <a:pathLst>
                    <a:path h="14" w="17">
                      <a:moveTo>
                        <a:pt x="6" y="0"/>
                      </a:moveTo>
                      <a:lnTo>
                        <a:pt x="6" y="0"/>
                      </a:lnTo>
                      <a:lnTo>
                        <a:pt x="5" y="1"/>
                      </a:lnTo>
                      <a:lnTo>
                        <a:pt x="5" y="2"/>
                      </a:lnTo>
                      <a:lnTo>
                        <a:pt x="4" y="2"/>
                      </a:lnTo>
                      <a:lnTo>
                        <a:pt x="4" y="3"/>
                      </a:lnTo>
                      <a:lnTo>
                        <a:pt x="3" y="3"/>
                      </a:lnTo>
                      <a:lnTo>
                        <a:pt x="3" y="4"/>
                      </a:lnTo>
                      <a:lnTo>
                        <a:pt x="2" y="4"/>
                      </a:lnTo>
                      <a:lnTo>
                        <a:pt x="1" y="4"/>
                      </a:lnTo>
                      <a:lnTo>
                        <a:pt x="0" y="4"/>
                      </a:lnTo>
                      <a:lnTo>
                        <a:pt x="0" y="14"/>
                      </a:lnTo>
                      <a:lnTo>
                        <a:pt x="1" y="14"/>
                      </a:lnTo>
                      <a:lnTo>
                        <a:pt x="2" y="13"/>
                      </a:lnTo>
                      <a:lnTo>
                        <a:pt x="3" y="13"/>
                      </a:lnTo>
                      <a:lnTo>
                        <a:pt x="4" y="13"/>
                      </a:lnTo>
                      <a:lnTo>
                        <a:pt x="5" y="13"/>
                      </a:lnTo>
                      <a:lnTo>
                        <a:pt x="6" y="13"/>
                      </a:lnTo>
                      <a:lnTo>
                        <a:pt x="7" y="12"/>
                      </a:lnTo>
                      <a:lnTo>
                        <a:pt x="8" y="12"/>
                      </a:lnTo>
                      <a:lnTo>
                        <a:pt x="9" y="12"/>
                      </a:lnTo>
                      <a:lnTo>
                        <a:pt x="9" y="11"/>
                      </a:lnTo>
                      <a:lnTo>
                        <a:pt x="10" y="11"/>
                      </a:lnTo>
                      <a:lnTo>
                        <a:pt x="11" y="11"/>
                      </a:lnTo>
                      <a:lnTo>
                        <a:pt x="11" y="10"/>
                      </a:lnTo>
                      <a:lnTo>
                        <a:pt x="12" y="10"/>
                      </a:lnTo>
                      <a:lnTo>
                        <a:pt x="13" y="9"/>
                      </a:lnTo>
                      <a:lnTo>
                        <a:pt x="14" y="8"/>
                      </a:lnTo>
                      <a:lnTo>
                        <a:pt x="14" y="7"/>
                      </a:lnTo>
                      <a:lnTo>
                        <a:pt x="15" y="6"/>
                      </a:lnTo>
                      <a:lnTo>
                        <a:pt x="16" y="5"/>
                      </a:lnTo>
                      <a:lnTo>
                        <a:pt x="16" y="4"/>
                      </a:lnTo>
                      <a:lnTo>
                        <a:pt x="17" y="4"/>
                      </a:lnTo>
                      <a:lnTo>
                        <a:pt x="6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96" name="Freeform 1081"/>
                <xdr:cNvSpPr>
                  <a:spLocks/>
                </xdr:cNvSpPr>
              </xdr:nvSpPr>
              <xdr:spPr>
                <a:xfrm>
                  <a:off x="352" y="182"/>
                  <a:ext cx="12" cy="14"/>
                </a:xfrm>
                <a:custGeom>
                  <a:pathLst>
                    <a:path h="14" w="12">
                      <a:moveTo>
                        <a:pt x="1" y="9"/>
                      </a:moveTo>
                      <a:lnTo>
                        <a:pt x="1" y="9"/>
                      </a:lnTo>
                      <a:lnTo>
                        <a:pt x="0" y="9"/>
                      </a:lnTo>
                      <a:lnTo>
                        <a:pt x="0" y="8"/>
                      </a:lnTo>
                      <a:lnTo>
                        <a:pt x="0" y="9"/>
                      </a:lnTo>
                      <a:lnTo>
                        <a:pt x="0" y="10"/>
                      </a:lnTo>
                      <a:lnTo>
                        <a:pt x="11" y="14"/>
                      </a:lnTo>
                      <a:lnTo>
                        <a:pt x="11" y="13"/>
                      </a:lnTo>
                      <a:lnTo>
                        <a:pt x="11" y="12"/>
                      </a:lnTo>
                      <a:lnTo>
                        <a:pt x="12" y="11"/>
                      </a:lnTo>
                      <a:lnTo>
                        <a:pt x="12" y="10"/>
                      </a:lnTo>
                      <a:lnTo>
                        <a:pt x="12" y="9"/>
                      </a:lnTo>
                      <a:lnTo>
                        <a:pt x="12" y="8"/>
                      </a:lnTo>
                      <a:lnTo>
                        <a:pt x="12" y="7"/>
                      </a:lnTo>
                      <a:lnTo>
                        <a:pt x="12" y="6"/>
                      </a:lnTo>
                      <a:lnTo>
                        <a:pt x="11" y="5"/>
                      </a:lnTo>
                      <a:lnTo>
                        <a:pt x="11" y="4"/>
                      </a:lnTo>
                      <a:lnTo>
                        <a:pt x="10" y="4"/>
                      </a:lnTo>
                      <a:lnTo>
                        <a:pt x="10" y="3"/>
                      </a:lnTo>
                      <a:lnTo>
                        <a:pt x="9" y="3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7" y="1"/>
                      </a:lnTo>
                      <a:lnTo>
                        <a:pt x="6" y="1"/>
                      </a:lnTo>
                      <a:lnTo>
                        <a:pt x="5" y="0"/>
                      </a:lnTo>
                      <a:lnTo>
                        <a:pt x="4" y="0"/>
                      </a:lnTo>
                      <a:lnTo>
                        <a:pt x="3" y="0"/>
                      </a:lnTo>
                      <a:lnTo>
                        <a:pt x="2" y="0"/>
                      </a:lnTo>
                      <a:lnTo>
                        <a:pt x="1" y="0"/>
                      </a:lnTo>
                      <a:lnTo>
                        <a:pt x="1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97" name="Freeform 1082"/>
                <xdr:cNvSpPr>
                  <a:spLocks/>
                </xdr:cNvSpPr>
              </xdr:nvSpPr>
              <xdr:spPr>
                <a:xfrm>
                  <a:off x="341" y="182"/>
                  <a:ext cx="12" cy="12"/>
                </a:xfrm>
                <a:custGeom>
                  <a:pathLst>
                    <a:path h="12" w="12">
                      <a:moveTo>
                        <a:pt x="5" y="12"/>
                      </a:moveTo>
                      <a:lnTo>
                        <a:pt x="9" y="10"/>
                      </a:lnTo>
                      <a:lnTo>
                        <a:pt x="10" y="10"/>
                      </a:lnTo>
                      <a:lnTo>
                        <a:pt x="11" y="9"/>
                      </a:lnTo>
                      <a:lnTo>
                        <a:pt x="12" y="9"/>
                      </a:lnTo>
                      <a:lnTo>
                        <a:pt x="12" y="0"/>
                      </a:lnTo>
                      <a:lnTo>
                        <a:pt x="11" y="0"/>
                      </a:lnTo>
                      <a:lnTo>
                        <a:pt x="10" y="0"/>
                      </a:lnTo>
                      <a:lnTo>
                        <a:pt x="9" y="0"/>
                      </a:lnTo>
                      <a:lnTo>
                        <a:pt x="8" y="0"/>
                      </a:lnTo>
                      <a:lnTo>
                        <a:pt x="7" y="1"/>
                      </a:lnTo>
                      <a:lnTo>
                        <a:pt x="6" y="1"/>
                      </a:lnTo>
                      <a:lnTo>
                        <a:pt x="5" y="1"/>
                      </a:lnTo>
                      <a:lnTo>
                        <a:pt x="4" y="2"/>
                      </a:lnTo>
                      <a:lnTo>
                        <a:pt x="3" y="2"/>
                      </a:lnTo>
                      <a:lnTo>
                        <a:pt x="3" y="3"/>
                      </a:lnTo>
                      <a:lnTo>
                        <a:pt x="2" y="3"/>
                      </a:lnTo>
                      <a:lnTo>
                        <a:pt x="1" y="4"/>
                      </a:lnTo>
                      <a:lnTo>
                        <a:pt x="0" y="5"/>
                      </a:lnTo>
                      <a:lnTo>
                        <a:pt x="5" y="3"/>
                      </a:lnTo>
                      <a:lnTo>
                        <a:pt x="5" y="12"/>
                      </a:lnTo>
                      <a:lnTo>
                        <a:pt x="8" y="12"/>
                      </a:lnTo>
                      <a:lnTo>
                        <a:pt x="9" y="10"/>
                      </a:lnTo>
                      <a:lnTo>
                        <a:pt x="5" y="1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98" name="Freeform 1083"/>
                <xdr:cNvSpPr>
                  <a:spLocks/>
                </xdr:cNvSpPr>
              </xdr:nvSpPr>
              <xdr:spPr>
                <a:xfrm>
                  <a:off x="337" y="185"/>
                  <a:ext cx="9" cy="9"/>
                </a:xfrm>
                <a:custGeom>
                  <a:pathLst>
                    <a:path h="9" w="9">
                      <a:moveTo>
                        <a:pt x="3" y="3"/>
                      </a:moveTo>
                      <a:lnTo>
                        <a:pt x="9" y="9"/>
                      </a:lnTo>
                      <a:lnTo>
                        <a:pt x="9" y="0"/>
                      </a:lnTo>
                      <a:lnTo>
                        <a:pt x="3" y="3"/>
                      </a:lnTo>
                      <a:lnTo>
                        <a:pt x="0" y="9"/>
                      </a:lnTo>
                      <a:lnTo>
                        <a:pt x="9" y="9"/>
                      </a:lnTo>
                      <a:lnTo>
                        <a:pt x="3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199" name="Freeform 1084"/>
                <xdr:cNvSpPr>
                  <a:spLocks/>
                </xdr:cNvSpPr>
              </xdr:nvSpPr>
              <xdr:spPr>
                <a:xfrm>
                  <a:off x="340" y="182"/>
                  <a:ext cx="15" cy="9"/>
                </a:xfrm>
                <a:custGeom>
                  <a:pathLst>
                    <a:path h="9" w="15">
                      <a:moveTo>
                        <a:pt x="7" y="0"/>
                      </a:moveTo>
                      <a:lnTo>
                        <a:pt x="1" y="3"/>
                      </a:lnTo>
                      <a:lnTo>
                        <a:pt x="0" y="6"/>
                      </a:lnTo>
                      <a:lnTo>
                        <a:pt x="11" y="9"/>
                      </a:lnTo>
                      <a:lnTo>
                        <a:pt x="13" y="7"/>
                      </a:lnTo>
                      <a:lnTo>
                        <a:pt x="7" y="0"/>
                      </a:lnTo>
                      <a:lnTo>
                        <a:pt x="13" y="7"/>
                      </a:lnTo>
                      <a:lnTo>
                        <a:pt x="15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00" name="Freeform 1085"/>
                <xdr:cNvSpPr>
                  <a:spLocks/>
                </xdr:cNvSpPr>
              </xdr:nvSpPr>
              <xdr:spPr>
                <a:xfrm>
                  <a:off x="334" y="182"/>
                  <a:ext cx="13" cy="10"/>
                </a:xfrm>
                <a:custGeom>
                  <a:pathLst>
                    <a:path h="10" w="13">
                      <a:moveTo>
                        <a:pt x="0" y="3"/>
                      </a:moveTo>
                      <a:lnTo>
                        <a:pt x="5" y="10"/>
                      </a:lnTo>
                      <a:lnTo>
                        <a:pt x="13" y="10"/>
                      </a:lnTo>
                      <a:lnTo>
                        <a:pt x="13" y="0"/>
                      </a:lnTo>
                      <a:lnTo>
                        <a:pt x="5" y="0"/>
                      </a:lnTo>
                      <a:lnTo>
                        <a:pt x="0" y="3"/>
                      </a:lnTo>
                      <a:lnTo>
                        <a:pt x="5" y="0"/>
                      </a:lnTo>
                      <a:lnTo>
                        <a:pt x="1" y="0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01" name="Freeform 1086"/>
                <xdr:cNvSpPr>
                  <a:spLocks/>
                </xdr:cNvSpPr>
              </xdr:nvSpPr>
              <xdr:spPr>
                <a:xfrm>
                  <a:off x="322" y="185"/>
                  <a:ext cx="23" cy="26"/>
                </a:xfrm>
                <a:custGeom>
                  <a:pathLst>
                    <a:path h="26" w="23">
                      <a:moveTo>
                        <a:pt x="8" y="26"/>
                      </a:moveTo>
                      <a:lnTo>
                        <a:pt x="14" y="23"/>
                      </a:lnTo>
                      <a:lnTo>
                        <a:pt x="23" y="4"/>
                      </a:lnTo>
                      <a:lnTo>
                        <a:pt x="12" y="0"/>
                      </a:lnTo>
                      <a:lnTo>
                        <a:pt x="3" y="20"/>
                      </a:lnTo>
                      <a:lnTo>
                        <a:pt x="8" y="26"/>
                      </a:lnTo>
                      <a:lnTo>
                        <a:pt x="3" y="20"/>
                      </a:lnTo>
                      <a:lnTo>
                        <a:pt x="0" y="26"/>
                      </a:lnTo>
                      <a:lnTo>
                        <a:pt x="8" y="2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02" name="Freeform 1087"/>
                <xdr:cNvSpPr>
                  <a:spLocks/>
                </xdr:cNvSpPr>
              </xdr:nvSpPr>
              <xdr:spPr>
                <a:xfrm>
                  <a:off x="339" y="186"/>
                  <a:ext cx="11" cy="10"/>
                </a:xfrm>
                <a:custGeom>
                  <a:pathLst>
                    <a:path h="10" w="11">
                      <a:moveTo>
                        <a:pt x="9" y="0"/>
                      </a:moveTo>
                      <a:lnTo>
                        <a:pt x="9" y="0"/>
                      </a:lnTo>
                      <a:lnTo>
                        <a:pt x="7" y="0"/>
                      </a:lnTo>
                      <a:lnTo>
                        <a:pt x="6" y="1"/>
                      </a:lnTo>
                      <a:lnTo>
                        <a:pt x="5" y="1"/>
                      </a:lnTo>
                      <a:lnTo>
                        <a:pt x="4" y="1"/>
                      </a:lnTo>
                      <a:lnTo>
                        <a:pt x="4" y="2"/>
                      </a:lnTo>
                      <a:lnTo>
                        <a:pt x="3" y="2"/>
                      </a:lnTo>
                      <a:lnTo>
                        <a:pt x="2" y="3"/>
                      </a:lnTo>
                      <a:lnTo>
                        <a:pt x="1" y="4"/>
                      </a:lnTo>
                      <a:lnTo>
                        <a:pt x="0" y="5"/>
                      </a:lnTo>
                      <a:lnTo>
                        <a:pt x="0" y="6"/>
                      </a:lnTo>
                      <a:lnTo>
                        <a:pt x="11" y="9"/>
                      </a:lnTo>
                      <a:lnTo>
                        <a:pt x="10" y="9"/>
                      </a:lnTo>
                      <a:lnTo>
                        <a:pt x="9" y="1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03" name="Freeform 1088"/>
                <xdr:cNvSpPr>
                  <a:spLocks/>
                </xdr:cNvSpPr>
              </xdr:nvSpPr>
              <xdr:spPr>
                <a:xfrm>
                  <a:off x="343" y="186"/>
                  <a:ext cx="12" cy="10"/>
                </a:xfrm>
                <a:custGeom>
                  <a:pathLst>
                    <a:path h="10" w="12">
                      <a:moveTo>
                        <a:pt x="11" y="10"/>
                      </a:moveTo>
                      <a:lnTo>
                        <a:pt x="11" y="10"/>
                      </a:lnTo>
                      <a:lnTo>
                        <a:pt x="11" y="9"/>
                      </a:lnTo>
                      <a:lnTo>
                        <a:pt x="11" y="8"/>
                      </a:lnTo>
                      <a:lnTo>
                        <a:pt x="12" y="7"/>
                      </a:lnTo>
                      <a:lnTo>
                        <a:pt x="12" y="6"/>
                      </a:lnTo>
                      <a:lnTo>
                        <a:pt x="12" y="5"/>
                      </a:lnTo>
                      <a:lnTo>
                        <a:pt x="11" y="4"/>
                      </a:lnTo>
                      <a:lnTo>
                        <a:pt x="11" y="3"/>
                      </a:lnTo>
                      <a:lnTo>
                        <a:pt x="10" y="2"/>
                      </a:lnTo>
                      <a:lnTo>
                        <a:pt x="8" y="1"/>
                      </a:lnTo>
                      <a:lnTo>
                        <a:pt x="7" y="1"/>
                      </a:lnTo>
                      <a:lnTo>
                        <a:pt x="6" y="0"/>
                      </a:lnTo>
                      <a:lnTo>
                        <a:pt x="5" y="0"/>
                      </a:lnTo>
                      <a:lnTo>
                        <a:pt x="5" y="10"/>
                      </a:lnTo>
                      <a:lnTo>
                        <a:pt x="4" y="10"/>
                      </a:lnTo>
                      <a:lnTo>
                        <a:pt x="3" y="9"/>
                      </a:lnTo>
                      <a:lnTo>
                        <a:pt x="2" y="9"/>
                      </a:lnTo>
                      <a:lnTo>
                        <a:pt x="1" y="9"/>
                      </a:lnTo>
                      <a:lnTo>
                        <a:pt x="1" y="8"/>
                      </a:lnTo>
                      <a:lnTo>
                        <a:pt x="0" y="7"/>
                      </a:lnTo>
                      <a:lnTo>
                        <a:pt x="0" y="6"/>
                      </a:lnTo>
                      <a:lnTo>
                        <a:pt x="11" y="1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04" name="Freeform 1089"/>
                <xdr:cNvSpPr>
                  <a:spLocks/>
                </xdr:cNvSpPr>
              </xdr:nvSpPr>
              <xdr:spPr>
                <a:xfrm>
                  <a:off x="342" y="192"/>
                  <a:ext cx="12" cy="9"/>
                </a:xfrm>
                <a:custGeom>
                  <a:pathLst>
                    <a:path h="9" w="12">
                      <a:moveTo>
                        <a:pt x="3" y="9"/>
                      </a:moveTo>
                      <a:lnTo>
                        <a:pt x="3" y="9"/>
                      </a:lnTo>
                      <a:lnTo>
                        <a:pt x="4" y="9"/>
                      </a:lnTo>
                      <a:lnTo>
                        <a:pt x="5" y="9"/>
                      </a:lnTo>
                      <a:lnTo>
                        <a:pt x="6" y="9"/>
                      </a:lnTo>
                      <a:lnTo>
                        <a:pt x="7" y="9"/>
                      </a:lnTo>
                      <a:lnTo>
                        <a:pt x="8" y="8"/>
                      </a:lnTo>
                      <a:lnTo>
                        <a:pt x="9" y="8"/>
                      </a:lnTo>
                      <a:lnTo>
                        <a:pt x="9" y="7"/>
                      </a:lnTo>
                      <a:lnTo>
                        <a:pt x="10" y="7"/>
                      </a:lnTo>
                      <a:lnTo>
                        <a:pt x="10" y="6"/>
                      </a:lnTo>
                      <a:lnTo>
                        <a:pt x="11" y="6"/>
                      </a:lnTo>
                      <a:lnTo>
                        <a:pt x="11" y="5"/>
                      </a:lnTo>
                      <a:lnTo>
                        <a:pt x="12" y="4"/>
                      </a:lnTo>
                      <a:lnTo>
                        <a:pt x="1" y="0"/>
                      </a:lnTo>
                      <a:lnTo>
                        <a:pt x="1" y="1"/>
                      </a:lnTo>
                      <a:lnTo>
                        <a:pt x="0" y="1"/>
                      </a:lnTo>
                      <a:lnTo>
                        <a:pt x="1" y="1"/>
                      </a:lnTo>
                      <a:lnTo>
                        <a:pt x="2" y="0"/>
                      </a:lnTo>
                      <a:lnTo>
                        <a:pt x="3" y="0"/>
                      </a:lnTo>
                      <a:lnTo>
                        <a:pt x="3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05" name="Freeform 1090"/>
                <xdr:cNvSpPr>
                  <a:spLocks/>
                </xdr:cNvSpPr>
              </xdr:nvSpPr>
              <xdr:spPr>
                <a:xfrm>
                  <a:off x="338" y="192"/>
                  <a:ext cx="12" cy="9"/>
                </a:xfrm>
                <a:custGeom>
                  <a:pathLst>
                    <a:path h="9" w="12">
                      <a:moveTo>
                        <a:pt x="1" y="0"/>
                      </a:moveTo>
                      <a:lnTo>
                        <a:pt x="1" y="0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6"/>
                      </a:lnTo>
                      <a:lnTo>
                        <a:pt x="1" y="7"/>
                      </a:lnTo>
                      <a:lnTo>
                        <a:pt x="2" y="8"/>
                      </a:lnTo>
                      <a:lnTo>
                        <a:pt x="3" y="9"/>
                      </a:lnTo>
                      <a:lnTo>
                        <a:pt x="5" y="9"/>
                      </a:lnTo>
                      <a:lnTo>
                        <a:pt x="6" y="9"/>
                      </a:lnTo>
                      <a:lnTo>
                        <a:pt x="7" y="9"/>
                      </a:lnTo>
                      <a:lnTo>
                        <a:pt x="7" y="0"/>
                      </a:lnTo>
                      <a:lnTo>
                        <a:pt x="8" y="0"/>
                      </a:lnTo>
                      <a:lnTo>
                        <a:pt x="9" y="1"/>
                      </a:lnTo>
                      <a:lnTo>
                        <a:pt x="10" y="1"/>
                      </a:lnTo>
                      <a:lnTo>
                        <a:pt x="11" y="2"/>
                      </a:lnTo>
                      <a:lnTo>
                        <a:pt x="11" y="3"/>
                      </a:lnTo>
                      <a:lnTo>
                        <a:pt x="11" y="4"/>
                      </a:lnTo>
                      <a:lnTo>
                        <a:pt x="12" y="4"/>
                      </a:lnTo>
                      <a:lnTo>
                        <a:pt x="12" y="3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06" name="Freeform 1091"/>
                <xdr:cNvSpPr>
                  <a:spLocks/>
                </xdr:cNvSpPr>
              </xdr:nvSpPr>
              <xdr:spPr>
                <a:xfrm>
                  <a:off x="369" y="185"/>
                  <a:ext cx="21" cy="20"/>
                </a:xfrm>
                <a:custGeom>
                  <a:pathLst>
                    <a:path h="20" w="21">
                      <a:moveTo>
                        <a:pt x="9" y="20"/>
                      </a:moveTo>
                      <a:lnTo>
                        <a:pt x="14" y="17"/>
                      </a:lnTo>
                      <a:lnTo>
                        <a:pt x="21" y="4"/>
                      </a:lnTo>
                      <a:lnTo>
                        <a:pt x="10" y="0"/>
                      </a:lnTo>
                      <a:lnTo>
                        <a:pt x="3" y="14"/>
                      </a:lnTo>
                      <a:lnTo>
                        <a:pt x="9" y="20"/>
                      </a:lnTo>
                      <a:lnTo>
                        <a:pt x="3" y="14"/>
                      </a:lnTo>
                      <a:lnTo>
                        <a:pt x="0" y="20"/>
                      </a:lnTo>
                      <a:lnTo>
                        <a:pt x="9" y="2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07" name="Freeform 1092"/>
                <xdr:cNvSpPr>
                  <a:spLocks/>
                </xdr:cNvSpPr>
              </xdr:nvSpPr>
              <xdr:spPr>
                <a:xfrm>
                  <a:off x="378" y="196"/>
                  <a:ext cx="14" cy="9"/>
                </a:xfrm>
                <a:custGeom>
                  <a:pathLst>
                    <a:path h="9" w="14">
                      <a:moveTo>
                        <a:pt x="14" y="6"/>
                      </a:moveTo>
                      <a:lnTo>
                        <a:pt x="8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8" y="9"/>
                      </a:lnTo>
                      <a:lnTo>
                        <a:pt x="14" y="6"/>
                      </a:lnTo>
                      <a:lnTo>
                        <a:pt x="8" y="9"/>
                      </a:lnTo>
                      <a:lnTo>
                        <a:pt x="12" y="9"/>
                      </a:lnTo>
                      <a:lnTo>
                        <a:pt x="14" y="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08" name="Freeform 1093"/>
                <xdr:cNvSpPr>
                  <a:spLocks/>
                </xdr:cNvSpPr>
              </xdr:nvSpPr>
              <xdr:spPr>
                <a:xfrm>
                  <a:off x="381" y="182"/>
                  <a:ext cx="20" cy="20"/>
                </a:xfrm>
                <a:custGeom>
                  <a:pathLst>
                    <a:path h="20" w="20">
                      <a:moveTo>
                        <a:pt x="12" y="0"/>
                      </a:moveTo>
                      <a:lnTo>
                        <a:pt x="6" y="3"/>
                      </a:lnTo>
                      <a:lnTo>
                        <a:pt x="0" y="17"/>
                      </a:lnTo>
                      <a:lnTo>
                        <a:pt x="11" y="20"/>
                      </a:lnTo>
                      <a:lnTo>
                        <a:pt x="17" y="7"/>
                      </a:lnTo>
                      <a:lnTo>
                        <a:pt x="12" y="0"/>
                      </a:lnTo>
                      <a:lnTo>
                        <a:pt x="17" y="7"/>
                      </a:lnTo>
                      <a:lnTo>
                        <a:pt x="20" y="0"/>
                      </a:lnTo>
                      <a:lnTo>
                        <a:pt x="12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09" name="Freeform 1094"/>
                <xdr:cNvSpPr>
                  <a:spLocks/>
                </xdr:cNvSpPr>
              </xdr:nvSpPr>
              <xdr:spPr>
                <a:xfrm>
                  <a:off x="379" y="182"/>
                  <a:ext cx="14" cy="10"/>
                </a:xfrm>
                <a:custGeom>
                  <a:pathLst>
                    <a:path h="10" w="14">
                      <a:moveTo>
                        <a:pt x="0" y="3"/>
                      </a:moveTo>
                      <a:lnTo>
                        <a:pt x="5" y="10"/>
                      </a:lnTo>
                      <a:lnTo>
                        <a:pt x="14" y="10"/>
                      </a:lnTo>
                      <a:lnTo>
                        <a:pt x="14" y="0"/>
                      </a:lnTo>
                      <a:lnTo>
                        <a:pt x="5" y="0"/>
                      </a:lnTo>
                      <a:lnTo>
                        <a:pt x="0" y="3"/>
                      </a:lnTo>
                      <a:lnTo>
                        <a:pt x="5" y="0"/>
                      </a:lnTo>
                      <a:lnTo>
                        <a:pt x="1" y="0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10" name="Freeform 1095"/>
                <xdr:cNvSpPr>
                  <a:spLocks/>
                </xdr:cNvSpPr>
              </xdr:nvSpPr>
              <xdr:spPr>
                <a:xfrm>
                  <a:off x="348" y="185"/>
                  <a:ext cx="20" cy="20"/>
                </a:xfrm>
                <a:custGeom>
                  <a:pathLst>
                    <a:path h="20" w="20">
                      <a:moveTo>
                        <a:pt x="8" y="20"/>
                      </a:moveTo>
                      <a:lnTo>
                        <a:pt x="14" y="17"/>
                      </a:lnTo>
                      <a:lnTo>
                        <a:pt x="20" y="4"/>
                      </a:lnTo>
                      <a:lnTo>
                        <a:pt x="9" y="0"/>
                      </a:lnTo>
                      <a:lnTo>
                        <a:pt x="3" y="14"/>
                      </a:lnTo>
                      <a:lnTo>
                        <a:pt x="8" y="20"/>
                      </a:lnTo>
                      <a:lnTo>
                        <a:pt x="3" y="14"/>
                      </a:lnTo>
                      <a:lnTo>
                        <a:pt x="0" y="20"/>
                      </a:lnTo>
                      <a:lnTo>
                        <a:pt x="8" y="2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11" name="Freeform 1096"/>
                <xdr:cNvSpPr>
                  <a:spLocks/>
                </xdr:cNvSpPr>
              </xdr:nvSpPr>
              <xdr:spPr>
                <a:xfrm>
                  <a:off x="356" y="196"/>
                  <a:ext cx="13" cy="9"/>
                </a:xfrm>
                <a:custGeom>
                  <a:pathLst>
                    <a:path h="9" w="13">
                      <a:moveTo>
                        <a:pt x="13" y="9"/>
                      </a:moveTo>
                      <a:lnTo>
                        <a:pt x="13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13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12" name="Freeform 1097"/>
                <xdr:cNvSpPr>
                  <a:spLocks/>
                </xdr:cNvSpPr>
              </xdr:nvSpPr>
              <xdr:spPr>
                <a:xfrm>
                  <a:off x="369" y="194"/>
                  <a:ext cx="15" cy="11"/>
                </a:xfrm>
                <a:custGeom>
                  <a:pathLst>
                    <a:path h="11" w="15">
                      <a:moveTo>
                        <a:pt x="4" y="0"/>
                      </a:moveTo>
                      <a:lnTo>
                        <a:pt x="4" y="0"/>
                      </a:lnTo>
                      <a:lnTo>
                        <a:pt x="4" y="1"/>
                      </a:lnTo>
                      <a:lnTo>
                        <a:pt x="3" y="1"/>
                      </a:lnTo>
                      <a:lnTo>
                        <a:pt x="2" y="2"/>
                      </a:lnTo>
                      <a:lnTo>
                        <a:pt x="1" y="2"/>
                      </a:lnTo>
                      <a:lnTo>
                        <a:pt x="0" y="2"/>
                      </a:lnTo>
                      <a:lnTo>
                        <a:pt x="0" y="11"/>
                      </a:lnTo>
                      <a:lnTo>
                        <a:pt x="1" y="11"/>
                      </a:lnTo>
                      <a:lnTo>
                        <a:pt x="2" y="11"/>
                      </a:lnTo>
                      <a:lnTo>
                        <a:pt x="3" y="11"/>
                      </a:lnTo>
                      <a:lnTo>
                        <a:pt x="4" y="11"/>
                      </a:lnTo>
                      <a:lnTo>
                        <a:pt x="5" y="11"/>
                      </a:lnTo>
                      <a:lnTo>
                        <a:pt x="6" y="10"/>
                      </a:lnTo>
                      <a:lnTo>
                        <a:pt x="7" y="10"/>
                      </a:lnTo>
                      <a:lnTo>
                        <a:pt x="8" y="10"/>
                      </a:lnTo>
                      <a:lnTo>
                        <a:pt x="9" y="9"/>
                      </a:lnTo>
                      <a:lnTo>
                        <a:pt x="10" y="9"/>
                      </a:lnTo>
                      <a:lnTo>
                        <a:pt x="11" y="8"/>
                      </a:lnTo>
                      <a:lnTo>
                        <a:pt x="12" y="7"/>
                      </a:lnTo>
                      <a:lnTo>
                        <a:pt x="13" y="6"/>
                      </a:lnTo>
                      <a:lnTo>
                        <a:pt x="14" y="5"/>
                      </a:lnTo>
                      <a:lnTo>
                        <a:pt x="15" y="4"/>
                      </a:lnTo>
                      <a:lnTo>
                        <a:pt x="15" y="3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13" name="Freeform 1098"/>
                <xdr:cNvSpPr>
                  <a:spLocks/>
                </xdr:cNvSpPr>
              </xdr:nvSpPr>
              <xdr:spPr>
                <a:xfrm>
                  <a:off x="373" y="186"/>
                  <a:ext cx="12" cy="11"/>
                </a:xfrm>
                <a:custGeom>
                  <a:pathLst>
                    <a:path h="11" w="12">
                      <a:moveTo>
                        <a:pt x="1" y="9"/>
                      </a:moveTo>
                      <a:lnTo>
                        <a:pt x="1" y="9"/>
                      </a:lnTo>
                      <a:lnTo>
                        <a:pt x="1" y="10"/>
                      </a:lnTo>
                      <a:lnTo>
                        <a:pt x="1" y="9"/>
                      </a:lnTo>
                      <a:lnTo>
                        <a:pt x="0" y="9"/>
                      </a:lnTo>
                      <a:lnTo>
                        <a:pt x="0" y="8"/>
                      </a:lnTo>
                      <a:lnTo>
                        <a:pt x="11" y="11"/>
                      </a:lnTo>
                      <a:lnTo>
                        <a:pt x="11" y="10"/>
                      </a:lnTo>
                      <a:lnTo>
                        <a:pt x="12" y="9"/>
                      </a:lnTo>
                      <a:lnTo>
                        <a:pt x="12" y="8"/>
                      </a:lnTo>
                      <a:lnTo>
                        <a:pt x="12" y="7"/>
                      </a:lnTo>
                      <a:lnTo>
                        <a:pt x="12" y="6"/>
                      </a:lnTo>
                      <a:lnTo>
                        <a:pt x="11" y="6"/>
                      </a:lnTo>
                      <a:lnTo>
                        <a:pt x="11" y="5"/>
                      </a:lnTo>
                      <a:lnTo>
                        <a:pt x="11" y="4"/>
                      </a:lnTo>
                      <a:lnTo>
                        <a:pt x="10" y="4"/>
                      </a:lnTo>
                      <a:lnTo>
                        <a:pt x="10" y="3"/>
                      </a:lnTo>
                      <a:lnTo>
                        <a:pt x="9" y="3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7" y="2"/>
                      </a:lnTo>
                      <a:lnTo>
                        <a:pt x="7" y="1"/>
                      </a:lnTo>
                      <a:lnTo>
                        <a:pt x="5" y="1"/>
                      </a:lnTo>
                      <a:lnTo>
                        <a:pt x="4" y="1"/>
                      </a:lnTo>
                      <a:lnTo>
                        <a:pt x="3" y="0"/>
                      </a:lnTo>
                      <a:lnTo>
                        <a:pt x="2" y="0"/>
                      </a:lnTo>
                      <a:lnTo>
                        <a:pt x="1" y="0"/>
                      </a:lnTo>
                      <a:lnTo>
                        <a:pt x="1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14" name="Freeform 1099"/>
                <xdr:cNvSpPr>
                  <a:spLocks/>
                </xdr:cNvSpPr>
              </xdr:nvSpPr>
              <xdr:spPr>
                <a:xfrm>
                  <a:off x="361" y="186"/>
                  <a:ext cx="13" cy="9"/>
                </a:xfrm>
                <a:custGeom>
                  <a:pathLst>
                    <a:path h="9" w="13">
                      <a:moveTo>
                        <a:pt x="3" y="3"/>
                      </a:moveTo>
                      <a:lnTo>
                        <a:pt x="8" y="9"/>
                      </a:lnTo>
                      <a:lnTo>
                        <a:pt x="13" y="9"/>
                      </a:lnTo>
                      <a:lnTo>
                        <a:pt x="13" y="0"/>
                      </a:lnTo>
                      <a:lnTo>
                        <a:pt x="8" y="0"/>
                      </a:lnTo>
                      <a:lnTo>
                        <a:pt x="3" y="3"/>
                      </a:lnTo>
                      <a:lnTo>
                        <a:pt x="0" y="9"/>
                      </a:lnTo>
                      <a:lnTo>
                        <a:pt x="8" y="9"/>
                      </a:lnTo>
                      <a:lnTo>
                        <a:pt x="3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15" name="Freeform 1100"/>
                <xdr:cNvSpPr>
                  <a:spLocks/>
                </xdr:cNvSpPr>
              </xdr:nvSpPr>
              <xdr:spPr>
                <a:xfrm>
                  <a:off x="364" y="182"/>
                  <a:ext cx="16" cy="10"/>
                </a:xfrm>
                <a:custGeom>
                  <a:pathLst>
                    <a:path h="10" w="16">
                      <a:moveTo>
                        <a:pt x="7" y="0"/>
                      </a:moveTo>
                      <a:lnTo>
                        <a:pt x="2" y="3"/>
                      </a:lnTo>
                      <a:lnTo>
                        <a:pt x="0" y="7"/>
                      </a:lnTo>
                      <a:lnTo>
                        <a:pt x="11" y="10"/>
                      </a:lnTo>
                      <a:lnTo>
                        <a:pt x="13" y="7"/>
                      </a:lnTo>
                      <a:lnTo>
                        <a:pt x="7" y="0"/>
                      </a:lnTo>
                      <a:lnTo>
                        <a:pt x="13" y="7"/>
                      </a:lnTo>
                      <a:lnTo>
                        <a:pt x="16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16" name="Freeform 1101"/>
                <xdr:cNvSpPr>
                  <a:spLocks/>
                </xdr:cNvSpPr>
              </xdr:nvSpPr>
              <xdr:spPr>
                <a:xfrm>
                  <a:off x="357" y="182"/>
                  <a:ext cx="14" cy="10"/>
                </a:xfrm>
                <a:custGeom>
                  <a:pathLst>
                    <a:path h="10" w="14">
                      <a:moveTo>
                        <a:pt x="0" y="3"/>
                      </a:moveTo>
                      <a:lnTo>
                        <a:pt x="6" y="10"/>
                      </a:lnTo>
                      <a:lnTo>
                        <a:pt x="14" y="10"/>
                      </a:lnTo>
                      <a:lnTo>
                        <a:pt x="14" y="0"/>
                      </a:lnTo>
                      <a:lnTo>
                        <a:pt x="6" y="0"/>
                      </a:lnTo>
                      <a:lnTo>
                        <a:pt x="0" y="3"/>
                      </a:lnTo>
                      <a:lnTo>
                        <a:pt x="6" y="0"/>
                      </a:lnTo>
                      <a:lnTo>
                        <a:pt x="1" y="0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17" name="Freeform 1102"/>
                <xdr:cNvSpPr>
                  <a:spLocks/>
                </xdr:cNvSpPr>
              </xdr:nvSpPr>
              <xdr:spPr>
                <a:xfrm>
                  <a:off x="360" y="189"/>
                  <a:ext cx="13" cy="10"/>
                </a:xfrm>
                <a:custGeom>
                  <a:pathLst>
                    <a:path h="10" w="13">
                      <a:moveTo>
                        <a:pt x="8" y="0"/>
                      </a:moveTo>
                      <a:lnTo>
                        <a:pt x="2" y="3"/>
                      </a:lnTo>
                      <a:lnTo>
                        <a:pt x="0" y="7"/>
                      </a:lnTo>
                      <a:lnTo>
                        <a:pt x="12" y="10"/>
                      </a:lnTo>
                      <a:lnTo>
                        <a:pt x="13" y="7"/>
                      </a:lnTo>
                      <a:lnTo>
                        <a:pt x="8" y="0"/>
                      </a:lnTo>
                      <a:lnTo>
                        <a:pt x="3" y="0"/>
                      </a:lnTo>
                      <a:lnTo>
                        <a:pt x="2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18" name="Freeform 1103"/>
                <xdr:cNvSpPr>
                  <a:spLocks/>
                </xdr:cNvSpPr>
              </xdr:nvSpPr>
              <xdr:spPr>
                <a:xfrm>
                  <a:off x="364" y="189"/>
                  <a:ext cx="12" cy="10"/>
                </a:xfrm>
                <a:custGeom>
                  <a:pathLst>
                    <a:path h="10" w="12">
                      <a:moveTo>
                        <a:pt x="11" y="8"/>
                      </a:moveTo>
                      <a:lnTo>
                        <a:pt x="11" y="8"/>
                      </a:lnTo>
                      <a:lnTo>
                        <a:pt x="12" y="7"/>
                      </a:lnTo>
                      <a:lnTo>
                        <a:pt x="12" y="6"/>
                      </a:lnTo>
                      <a:lnTo>
                        <a:pt x="12" y="5"/>
                      </a:lnTo>
                      <a:lnTo>
                        <a:pt x="11" y="4"/>
                      </a:lnTo>
                      <a:lnTo>
                        <a:pt x="11" y="3"/>
                      </a:lnTo>
                      <a:lnTo>
                        <a:pt x="10" y="2"/>
                      </a:lnTo>
                      <a:lnTo>
                        <a:pt x="9" y="2"/>
                      </a:lnTo>
                      <a:lnTo>
                        <a:pt x="8" y="1"/>
                      </a:lnTo>
                      <a:lnTo>
                        <a:pt x="7" y="1"/>
                      </a:lnTo>
                      <a:lnTo>
                        <a:pt x="6" y="1"/>
                      </a:lnTo>
                      <a:lnTo>
                        <a:pt x="5" y="0"/>
                      </a:lnTo>
                      <a:lnTo>
                        <a:pt x="4" y="0"/>
                      </a:lnTo>
                      <a:lnTo>
                        <a:pt x="4" y="10"/>
                      </a:lnTo>
                      <a:lnTo>
                        <a:pt x="3" y="10"/>
                      </a:lnTo>
                      <a:lnTo>
                        <a:pt x="3" y="9"/>
                      </a:lnTo>
                      <a:lnTo>
                        <a:pt x="2" y="9"/>
                      </a:lnTo>
                      <a:lnTo>
                        <a:pt x="1" y="9"/>
                      </a:lnTo>
                      <a:lnTo>
                        <a:pt x="1" y="8"/>
                      </a:lnTo>
                      <a:lnTo>
                        <a:pt x="0" y="7"/>
                      </a:lnTo>
                      <a:lnTo>
                        <a:pt x="0" y="6"/>
                      </a:lnTo>
                      <a:lnTo>
                        <a:pt x="0" y="5"/>
                      </a:lnTo>
                      <a:lnTo>
                        <a:pt x="11" y="8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19" name="Freeform 1104"/>
                <xdr:cNvSpPr>
                  <a:spLocks/>
                </xdr:cNvSpPr>
              </xdr:nvSpPr>
              <xdr:spPr>
                <a:xfrm>
                  <a:off x="358" y="193"/>
                  <a:ext cx="17" cy="9"/>
                </a:xfrm>
                <a:custGeom>
                  <a:pathLst>
                    <a:path h="9" w="17">
                      <a:moveTo>
                        <a:pt x="2" y="3"/>
                      </a:moveTo>
                      <a:lnTo>
                        <a:pt x="8" y="9"/>
                      </a:lnTo>
                      <a:lnTo>
                        <a:pt x="9" y="9"/>
                      </a:lnTo>
                      <a:lnTo>
                        <a:pt x="10" y="9"/>
                      </a:lnTo>
                      <a:lnTo>
                        <a:pt x="11" y="9"/>
                      </a:lnTo>
                      <a:lnTo>
                        <a:pt x="12" y="8"/>
                      </a:lnTo>
                      <a:lnTo>
                        <a:pt x="13" y="8"/>
                      </a:lnTo>
                      <a:lnTo>
                        <a:pt x="14" y="8"/>
                      </a:lnTo>
                      <a:lnTo>
                        <a:pt x="15" y="7"/>
                      </a:lnTo>
                      <a:lnTo>
                        <a:pt x="16" y="6"/>
                      </a:lnTo>
                      <a:lnTo>
                        <a:pt x="17" y="5"/>
                      </a:lnTo>
                      <a:lnTo>
                        <a:pt x="17" y="4"/>
                      </a:lnTo>
                      <a:lnTo>
                        <a:pt x="6" y="1"/>
                      </a:lnTo>
                      <a:lnTo>
                        <a:pt x="7" y="1"/>
                      </a:lnTo>
                      <a:lnTo>
                        <a:pt x="7" y="0"/>
                      </a:lnTo>
                      <a:lnTo>
                        <a:pt x="8" y="0"/>
                      </a:lnTo>
                      <a:lnTo>
                        <a:pt x="14" y="6"/>
                      </a:lnTo>
                      <a:lnTo>
                        <a:pt x="2" y="3"/>
                      </a:lnTo>
                      <a:lnTo>
                        <a:pt x="0" y="9"/>
                      </a:lnTo>
                      <a:lnTo>
                        <a:pt x="8" y="9"/>
                      </a:lnTo>
                      <a:lnTo>
                        <a:pt x="2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20" name="Freeform 1105"/>
                <xdr:cNvSpPr>
                  <a:spLocks/>
                </xdr:cNvSpPr>
              </xdr:nvSpPr>
              <xdr:spPr>
                <a:xfrm>
                  <a:off x="389" y="196"/>
                  <a:ext cx="13" cy="9"/>
                </a:xfrm>
                <a:custGeom>
                  <a:pathLst>
                    <a:path h="9" w="13">
                      <a:moveTo>
                        <a:pt x="13" y="6"/>
                      </a:moveTo>
                      <a:lnTo>
                        <a:pt x="8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8" y="9"/>
                      </a:lnTo>
                      <a:lnTo>
                        <a:pt x="13" y="6"/>
                      </a:lnTo>
                      <a:lnTo>
                        <a:pt x="8" y="9"/>
                      </a:lnTo>
                      <a:lnTo>
                        <a:pt x="12" y="9"/>
                      </a:lnTo>
                      <a:lnTo>
                        <a:pt x="13" y="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21" name="Freeform 1106"/>
                <xdr:cNvSpPr>
                  <a:spLocks/>
                </xdr:cNvSpPr>
              </xdr:nvSpPr>
              <xdr:spPr>
                <a:xfrm>
                  <a:off x="391" y="187"/>
                  <a:ext cx="15" cy="15"/>
                </a:xfrm>
                <a:custGeom>
                  <a:pathLst>
                    <a:path h="15" w="15">
                      <a:moveTo>
                        <a:pt x="9" y="0"/>
                      </a:moveTo>
                      <a:lnTo>
                        <a:pt x="4" y="3"/>
                      </a:lnTo>
                      <a:lnTo>
                        <a:pt x="0" y="12"/>
                      </a:lnTo>
                      <a:lnTo>
                        <a:pt x="11" y="15"/>
                      </a:lnTo>
                      <a:lnTo>
                        <a:pt x="15" y="6"/>
                      </a:lnTo>
                      <a:lnTo>
                        <a:pt x="9" y="0"/>
                      </a:lnTo>
                      <a:lnTo>
                        <a:pt x="5" y="0"/>
                      </a:lnTo>
                      <a:lnTo>
                        <a:pt x="4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22" name="Freeform 1107"/>
                <xdr:cNvSpPr>
                  <a:spLocks/>
                </xdr:cNvSpPr>
              </xdr:nvSpPr>
              <xdr:spPr>
                <a:xfrm>
                  <a:off x="400" y="187"/>
                  <a:ext cx="7" cy="9"/>
                </a:xfrm>
                <a:custGeom>
                  <a:pathLst>
                    <a:path h="9" w="7">
                      <a:moveTo>
                        <a:pt x="6" y="5"/>
                      </a:move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6" y="5"/>
                      </a:lnTo>
                      <a:lnTo>
                        <a:pt x="7" y="0"/>
                      </a:lnTo>
                      <a:lnTo>
                        <a:pt x="0" y="0"/>
                      </a:lnTo>
                      <a:lnTo>
                        <a:pt x="6" y="5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23" name="Freeform 1108"/>
                <xdr:cNvSpPr>
                  <a:spLocks/>
                </xdr:cNvSpPr>
              </xdr:nvSpPr>
              <xdr:spPr>
                <a:xfrm>
                  <a:off x="393" y="191"/>
                  <a:ext cx="13" cy="14"/>
                </a:xfrm>
                <a:custGeom>
                  <a:pathLst>
                    <a:path h="14" w="13">
                      <a:moveTo>
                        <a:pt x="7" y="14"/>
                      </a:moveTo>
                      <a:lnTo>
                        <a:pt x="13" y="10"/>
                      </a:lnTo>
                      <a:lnTo>
                        <a:pt x="13" y="1"/>
                      </a:lnTo>
                      <a:lnTo>
                        <a:pt x="2" y="0"/>
                      </a:lnTo>
                      <a:lnTo>
                        <a:pt x="1" y="9"/>
                      </a:lnTo>
                      <a:lnTo>
                        <a:pt x="7" y="14"/>
                      </a:lnTo>
                      <a:lnTo>
                        <a:pt x="1" y="9"/>
                      </a:lnTo>
                      <a:lnTo>
                        <a:pt x="0" y="14"/>
                      </a:lnTo>
                      <a:lnTo>
                        <a:pt x="7" y="14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24" name="Freeform 1109"/>
                <xdr:cNvSpPr>
                  <a:spLocks/>
                </xdr:cNvSpPr>
              </xdr:nvSpPr>
              <xdr:spPr>
                <a:xfrm>
                  <a:off x="400" y="196"/>
                  <a:ext cx="10" cy="9"/>
                </a:xfrm>
                <a:custGeom>
                  <a:pathLst>
                    <a:path h="9" w="10">
                      <a:moveTo>
                        <a:pt x="10" y="7"/>
                      </a:moveTo>
                      <a:lnTo>
                        <a:pt x="5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5" y="9"/>
                      </a:lnTo>
                      <a:lnTo>
                        <a:pt x="10" y="7"/>
                      </a:lnTo>
                      <a:lnTo>
                        <a:pt x="5" y="9"/>
                      </a:lnTo>
                      <a:lnTo>
                        <a:pt x="9" y="9"/>
                      </a:lnTo>
                      <a:lnTo>
                        <a:pt x="10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25" name="Freeform 1110"/>
                <xdr:cNvSpPr>
                  <a:spLocks/>
                </xdr:cNvSpPr>
              </xdr:nvSpPr>
              <xdr:spPr>
                <a:xfrm>
                  <a:off x="400" y="187"/>
                  <a:ext cx="18" cy="16"/>
                </a:xfrm>
                <a:custGeom>
                  <a:pathLst>
                    <a:path h="16" w="18">
                      <a:moveTo>
                        <a:pt x="13" y="0"/>
                      </a:moveTo>
                      <a:lnTo>
                        <a:pt x="8" y="2"/>
                      </a:lnTo>
                      <a:lnTo>
                        <a:pt x="0" y="11"/>
                      </a:lnTo>
                      <a:lnTo>
                        <a:pt x="10" y="16"/>
                      </a:lnTo>
                      <a:lnTo>
                        <a:pt x="18" y="7"/>
                      </a:lnTo>
                      <a:lnTo>
                        <a:pt x="13" y="0"/>
                      </a:lnTo>
                      <a:lnTo>
                        <a:pt x="10" y="0"/>
                      </a:lnTo>
                      <a:lnTo>
                        <a:pt x="8" y="2"/>
                      </a:lnTo>
                      <a:lnTo>
                        <a:pt x="13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26" name="Freeform 1111"/>
                <xdr:cNvSpPr>
                  <a:spLocks/>
                </xdr:cNvSpPr>
              </xdr:nvSpPr>
              <xdr:spPr>
                <a:xfrm>
                  <a:off x="413" y="187"/>
                  <a:ext cx="9" cy="9"/>
                </a:xfrm>
                <a:custGeom>
                  <a:pathLst>
                    <a:path h="9" w="9">
                      <a:moveTo>
                        <a:pt x="6" y="6"/>
                      </a:move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6" y="6"/>
                      </a:lnTo>
                      <a:lnTo>
                        <a:pt x="9" y="0"/>
                      </a:lnTo>
                      <a:lnTo>
                        <a:pt x="0" y="0"/>
                      </a:lnTo>
                      <a:lnTo>
                        <a:pt x="6" y="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27" name="Freeform 1112"/>
                <xdr:cNvSpPr>
                  <a:spLocks/>
                </xdr:cNvSpPr>
              </xdr:nvSpPr>
              <xdr:spPr>
                <a:xfrm>
                  <a:off x="400" y="190"/>
                  <a:ext cx="19" cy="15"/>
                </a:xfrm>
                <a:custGeom>
                  <a:pathLst>
                    <a:path h="15" w="19">
                      <a:moveTo>
                        <a:pt x="9" y="15"/>
                      </a:moveTo>
                      <a:lnTo>
                        <a:pt x="14" y="12"/>
                      </a:lnTo>
                      <a:lnTo>
                        <a:pt x="19" y="3"/>
                      </a:lnTo>
                      <a:lnTo>
                        <a:pt x="7" y="0"/>
                      </a:lnTo>
                      <a:lnTo>
                        <a:pt x="3" y="9"/>
                      </a:lnTo>
                      <a:lnTo>
                        <a:pt x="9" y="15"/>
                      </a:lnTo>
                      <a:lnTo>
                        <a:pt x="3" y="9"/>
                      </a:lnTo>
                      <a:lnTo>
                        <a:pt x="0" y="15"/>
                      </a:lnTo>
                      <a:lnTo>
                        <a:pt x="9" y="15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28" name="Freeform 1113"/>
                <xdr:cNvSpPr>
                  <a:spLocks/>
                </xdr:cNvSpPr>
              </xdr:nvSpPr>
              <xdr:spPr>
                <a:xfrm>
                  <a:off x="409" y="196"/>
                  <a:ext cx="13" cy="9"/>
                </a:xfrm>
                <a:custGeom>
                  <a:pathLst>
                    <a:path h="9" w="13">
                      <a:moveTo>
                        <a:pt x="13" y="6"/>
                      </a:moveTo>
                      <a:lnTo>
                        <a:pt x="7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7" y="9"/>
                      </a:lnTo>
                      <a:lnTo>
                        <a:pt x="13" y="6"/>
                      </a:lnTo>
                      <a:lnTo>
                        <a:pt x="7" y="9"/>
                      </a:lnTo>
                      <a:lnTo>
                        <a:pt x="11" y="9"/>
                      </a:lnTo>
                      <a:lnTo>
                        <a:pt x="13" y="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29" name="Freeform 1114"/>
                <xdr:cNvSpPr>
                  <a:spLocks/>
                </xdr:cNvSpPr>
              </xdr:nvSpPr>
              <xdr:spPr>
                <a:xfrm>
                  <a:off x="411" y="182"/>
                  <a:ext cx="20" cy="20"/>
                </a:xfrm>
                <a:custGeom>
                  <a:pathLst>
                    <a:path h="20" w="20">
                      <a:moveTo>
                        <a:pt x="11" y="0"/>
                      </a:moveTo>
                      <a:lnTo>
                        <a:pt x="6" y="3"/>
                      </a:lnTo>
                      <a:lnTo>
                        <a:pt x="0" y="17"/>
                      </a:lnTo>
                      <a:lnTo>
                        <a:pt x="11" y="20"/>
                      </a:lnTo>
                      <a:lnTo>
                        <a:pt x="17" y="7"/>
                      </a:lnTo>
                      <a:lnTo>
                        <a:pt x="11" y="0"/>
                      </a:lnTo>
                      <a:lnTo>
                        <a:pt x="17" y="7"/>
                      </a:lnTo>
                      <a:lnTo>
                        <a:pt x="20" y="0"/>
                      </a:lnTo>
                      <a:lnTo>
                        <a:pt x="11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30" name="Freeform 1115"/>
                <xdr:cNvSpPr>
                  <a:spLocks/>
                </xdr:cNvSpPr>
              </xdr:nvSpPr>
              <xdr:spPr>
                <a:xfrm>
                  <a:off x="406" y="182"/>
                  <a:ext cx="16" cy="10"/>
                </a:xfrm>
                <a:custGeom>
                  <a:pathLst>
                    <a:path h="10" w="16">
                      <a:moveTo>
                        <a:pt x="0" y="3"/>
                      </a:moveTo>
                      <a:lnTo>
                        <a:pt x="5" y="10"/>
                      </a:lnTo>
                      <a:lnTo>
                        <a:pt x="16" y="10"/>
                      </a:lnTo>
                      <a:lnTo>
                        <a:pt x="16" y="0"/>
                      </a:lnTo>
                      <a:lnTo>
                        <a:pt x="5" y="0"/>
                      </a:lnTo>
                      <a:lnTo>
                        <a:pt x="0" y="3"/>
                      </a:lnTo>
                      <a:lnTo>
                        <a:pt x="5" y="0"/>
                      </a:lnTo>
                      <a:lnTo>
                        <a:pt x="2" y="0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31" name="Freeform 1116"/>
                <xdr:cNvSpPr>
                  <a:spLocks/>
                </xdr:cNvSpPr>
              </xdr:nvSpPr>
              <xdr:spPr>
                <a:xfrm>
                  <a:off x="401" y="185"/>
                  <a:ext cx="15" cy="13"/>
                </a:xfrm>
                <a:custGeom>
                  <a:pathLst>
                    <a:path h="13" w="15">
                      <a:moveTo>
                        <a:pt x="5" y="13"/>
                      </a:moveTo>
                      <a:lnTo>
                        <a:pt x="10" y="11"/>
                      </a:lnTo>
                      <a:lnTo>
                        <a:pt x="15" y="4"/>
                      </a:lnTo>
                      <a:lnTo>
                        <a:pt x="5" y="0"/>
                      </a:lnTo>
                      <a:lnTo>
                        <a:pt x="0" y="6"/>
                      </a:lnTo>
                      <a:lnTo>
                        <a:pt x="5" y="13"/>
                      </a:lnTo>
                      <a:lnTo>
                        <a:pt x="8" y="13"/>
                      </a:lnTo>
                      <a:lnTo>
                        <a:pt x="10" y="11"/>
                      </a:lnTo>
                      <a:lnTo>
                        <a:pt x="5" y="1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32" name="Freeform 1117"/>
                <xdr:cNvSpPr>
                  <a:spLocks/>
                </xdr:cNvSpPr>
              </xdr:nvSpPr>
              <xdr:spPr>
                <a:xfrm>
                  <a:off x="399" y="189"/>
                  <a:ext cx="7" cy="9"/>
                </a:xfrm>
                <a:custGeom>
                  <a:pathLst>
                    <a:path h="9" w="7">
                      <a:moveTo>
                        <a:pt x="1" y="4"/>
                      </a:moveTo>
                      <a:lnTo>
                        <a:pt x="7" y="9"/>
                      </a:lnTo>
                      <a:lnTo>
                        <a:pt x="7" y="0"/>
                      </a:lnTo>
                      <a:lnTo>
                        <a:pt x="1" y="4"/>
                      </a:lnTo>
                      <a:lnTo>
                        <a:pt x="0" y="9"/>
                      </a:lnTo>
                      <a:lnTo>
                        <a:pt x="7" y="9"/>
                      </a:lnTo>
                      <a:lnTo>
                        <a:pt x="1" y="4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33" name="Freeform 1118"/>
                <xdr:cNvSpPr>
                  <a:spLocks/>
                </xdr:cNvSpPr>
              </xdr:nvSpPr>
              <xdr:spPr>
                <a:xfrm>
                  <a:off x="400" y="182"/>
                  <a:ext cx="13" cy="12"/>
                </a:xfrm>
                <a:custGeom>
                  <a:pathLst>
                    <a:path h="12" w="13">
                      <a:moveTo>
                        <a:pt x="7" y="0"/>
                      </a:moveTo>
                      <a:lnTo>
                        <a:pt x="1" y="4"/>
                      </a:lnTo>
                      <a:lnTo>
                        <a:pt x="0" y="11"/>
                      </a:lnTo>
                      <a:lnTo>
                        <a:pt x="12" y="12"/>
                      </a:lnTo>
                      <a:lnTo>
                        <a:pt x="13" y="5"/>
                      </a:lnTo>
                      <a:lnTo>
                        <a:pt x="7" y="0"/>
                      </a:lnTo>
                      <a:lnTo>
                        <a:pt x="13" y="5"/>
                      </a:lnTo>
                      <a:lnTo>
                        <a:pt x="13" y="0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34" name="Freeform 1119"/>
                <xdr:cNvSpPr>
                  <a:spLocks/>
                </xdr:cNvSpPr>
              </xdr:nvSpPr>
              <xdr:spPr>
                <a:xfrm>
                  <a:off x="390" y="182"/>
                  <a:ext cx="17" cy="10"/>
                </a:xfrm>
                <a:custGeom>
                  <a:pathLst>
                    <a:path h="10" w="17">
                      <a:moveTo>
                        <a:pt x="0" y="3"/>
                      </a:moveTo>
                      <a:lnTo>
                        <a:pt x="6" y="10"/>
                      </a:lnTo>
                      <a:lnTo>
                        <a:pt x="17" y="10"/>
                      </a:lnTo>
                      <a:lnTo>
                        <a:pt x="17" y="0"/>
                      </a:lnTo>
                      <a:lnTo>
                        <a:pt x="6" y="0"/>
                      </a:lnTo>
                      <a:lnTo>
                        <a:pt x="0" y="3"/>
                      </a:lnTo>
                      <a:lnTo>
                        <a:pt x="6" y="0"/>
                      </a:lnTo>
                      <a:lnTo>
                        <a:pt x="1" y="0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35" name="Freeform 1120"/>
                <xdr:cNvSpPr>
                  <a:spLocks/>
                </xdr:cNvSpPr>
              </xdr:nvSpPr>
              <xdr:spPr>
                <a:xfrm>
                  <a:off x="381" y="185"/>
                  <a:ext cx="20" cy="20"/>
                </a:xfrm>
                <a:custGeom>
                  <a:pathLst>
                    <a:path h="20" w="20">
                      <a:moveTo>
                        <a:pt x="8" y="20"/>
                      </a:moveTo>
                      <a:lnTo>
                        <a:pt x="14" y="17"/>
                      </a:lnTo>
                      <a:lnTo>
                        <a:pt x="20" y="4"/>
                      </a:lnTo>
                      <a:lnTo>
                        <a:pt x="9" y="0"/>
                      </a:lnTo>
                      <a:lnTo>
                        <a:pt x="3" y="14"/>
                      </a:lnTo>
                      <a:lnTo>
                        <a:pt x="8" y="20"/>
                      </a:lnTo>
                      <a:lnTo>
                        <a:pt x="3" y="14"/>
                      </a:lnTo>
                      <a:lnTo>
                        <a:pt x="0" y="20"/>
                      </a:lnTo>
                      <a:lnTo>
                        <a:pt x="8" y="2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36" name="Freeform 1121"/>
                <xdr:cNvSpPr>
                  <a:spLocks/>
                </xdr:cNvSpPr>
              </xdr:nvSpPr>
              <xdr:spPr>
                <a:xfrm>
                  <a:off x="427" y="192"/>
                  <a:ext cx="6" cy="9"/>
                </a:xfrm>
                <a:custGeom>
                  <a:pathLst>
                    <a:path h="9" w="6">
                      <a:moveTo>
                        <a:pt x="0" y="3"/>
                      </a:moveTo>
                      <a:lnTo>
                        <a:pt x="5" y="9"/>
                      </a:lnTo>
                      <a:lnTo>
                        <a:pt x="6" y="9"/>
                      </a:lnTo>
                      <a:lnTo>
                        <a:pt x="6" y="0"/>
                      </a:lnTo>
                      <a:lnTo>
                        <a:pt x="5" y="0"/>
                      </a:lnTo>
                      <a:lnTo>
                        <a:pt x="0" y="3"/>
                      </a:lnTo>
                      <a:lnTo>
                        <a:pt x="5" y="0"/>
                      </a:lnTo>
                      <a:lnTo>
                        <a:pt x="1" y="0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37" name="Freeform 1122"/>
                <xdr:cNvSpPr>
                  <a:spLocks/>
                </xdr:cNvSpPr>
              </xdr:nvSpPr>
              <xdr:spPr>
                <a:xfrm>
                  <a:off x="421" y="195"/>
                  <a:ext cx="17" cy="13"/>
                </a:xfrm>
                <a:custGeom>
                  <a:pathLst>
                    <a:path h="13" w="17">
                      <a:moveTo>
                        <a:pt x="8" y="13"/>
                      </a:moveTo>
                      <a:lnTo>
                        <a:pt x="14" y="10"/>
                      </a:lnTo>
                      <a:lnTo>
                        <a:pt x="17" y="3"/>
                      </a:lnTo>
                      <a:lnTo>
                        <a:pt x="6" y="0"/>
                      </a:lnTo>
                      <a:lnTo>
                        <a:pt x="3" y="6"/>
                      </a:lnTo>
                      <a:lnTo>
                        <a:pt x="8" y="13"/>
                      </a:lnTo>
                      <a:lnTo>
                        <a:pt x="3" y="6"/>
                      </a:lnTo>
                      <a:lnTo>
                        <a:pt x="0" y="13"/>
                      </a:lnTo>
                      <a:lnTo>
                        <a:pt x="8" y="1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38" name="Freeform 1123"/>
                <xdr:cNvSpPr>
                  <a:spLocks/>
                </xdr:cNvSpPr>
              </xdr:nvSpPr>
              <xdr:spPr>
                <a:xfrm>
                  <a:off x="429" y="198"/>
                  <a:ext cx="14" cy="10"/>
                </a:xfrm>
                <a:custGeom>
                  <a:pathLst>
                    <a:path h="10" w="14">
                      <a:moveTo>
                        <a:pt x="14" y="7"/>
                      </a:moveTo>
                      <a:lnTo>
                        <a:pt x="9" y="0"/>
                      </a:lnTo>
                      <a:lnTo>
                        <a:pt x="0" y="0"/>
                      </a:lnTo>
                      <a:lnTo>
                        <a:pt x="0" y="10"/>
                      </a:lnTo>
                      <a:lnTo>
                        <a:pt x="9" y="10"/>
                      </a:lnTo>
                      <a:lnTo>
                        <a:pt x="14" y="7"/>
                      </a:lnTo>
                      <a:lnTo>
                        <a:pt x="9" y="10"/>
                      </a:lnTo>
                      <a:lnTo>
                        <a:pt x="13" y="10"/>
                      </a:lnTo>
                      <a:lnTo>
                        <a:pt x="14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39" name="Freeform 1124"/>
                <xdr:cNvSpPr>
                  <a:spLocks/>
                </xdr:cNvSpPr>
              </xdr:nvSpPr>
              <xdr:spPr>
                <a:xfrm>
                  <a:off x="432" y="196"/>
                  <a:ext cx="12" cy="9"/>
                </a:xfrm>
                <a:custGeom>
                  <a:pathLst>
                    <a:path h="9" w="12">
                      <a:moveTo>
                        <a:pt x="7" y="0"/>
                      </a:moveTo>
                      <a:lnTo>
                        <a:pt x="1" y="3"/>
                      </a:lnTo>
                      <a:lnTo>
                        <a:pt x="0" y="5"/>
                      </a:lnTo>
                      <a:lnTo>
                        <a:pt x="11" y="9"/>
                      </a:lnTo>
                      <a:lnTo>
                        <a:pt x="12" y="6"/>
                      </a:lnTo>
                      <a:lnTo>
                        <a:pt x="7" y="0"/>
                      </a:lnTo>
                      <a:lnTo>
                        <a:pt x="3" y="0"/>
                      </a:lnTo>
                      <a:lnTo>
                        <a:pt x="1" y="3"/>
                      </a:lnTo>
                      <a:lnTo>
                        <a:pt x="7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0" name="Freeform 1125"/>
                <xdr:cNvSpPr>
                  <a:spLocks/>
                </xdr:cNvSpPr>
              </xdr:nvSpPr>
              <xdr:spPr>
                <a:xfrm>
                  <a:off x="439" y="196"/>
                  <a:ext cx="13" cy="9"/>
                </a:xfrm>
                <a:custGeom>
                  <a:pathLst>
                    <a:path h="9" w="13">
                      <a:moveTo>
                        <a:pt x="10" y="6"/>
                      </a:moveTo>
                      <a:lnTo>
                        <a:pt x="5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5" y="9"/>
                      </a:lnTo>
                      <a:lnTo>
                        <a:pt x="10" y="6"/>
                      </a:lnTo>
                      <a:lnTo>
                        <a:pt x="13" y="0"/>
                      </a:lnTo>
                      <a:lnTo>
                        <a:pt x="5" y="0"/>
                      </a:lnTo>
                      <a:lnTo>
                        <a:pt x="10" y="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1" name="Freeform 1126"/>
                <xdr:cNvSpPr>
                  <a:spLocks/>
                </xdr:cNvSpPr>
              </xdr:nvSpPr>
              <xdr:spPr>
                <a:xfrm>
                  <a:off x="434" y="199"/>
                  <a:ext cx="15" cy="9"/>
                </a:xfrm>
                <a:custGeom>
                  <a:pathLst>
                    <a:path h="9" w="15">
                      <a:moveTo>
                        <a:pt x="9" y="9"/>
                      </a:moveTo>
                      <a:lnTo>
                        <a:pt x="14" y="6"/>
                      </a:lnTo>
                      <a:lnTo>
                        <a:pt x="15" y="3"/>
                      </a:lnTo>
                      <a:lnTo>
                        <a:pt x="4" y="0"/>
                      </a:lnTo>
                      <a:lnTo>
                        <a:pt x="3" y="2"/>
                      </a:lnTo>
                      <a:lnTo>
                        <a:pt x="9" y="9"/>
                      </a:lnTo>
                      <a:lnTo>
                        <a:pt x="3" y="2"/>
                      </a:lnTo>
                      <a:lnTo>
                        <a:pt x="0" y="9"/>
                      </a:lnTo>
                      <a:lnTo>
                        <a:pt x="9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2" name="Freeform 1127"/>
                <xdr:cNvSpPr>
                  <a:spLocks/>
                </xdr:cNvSpPr>
              </xdr:nvSpPr>
              <xdr:spPr>
                <a:xfrm>
                  <a:off x="443" y="198"/>
                  <a:ext cx="13" cy="10"/>
                </a:xfrm>
                <a:custGeom>
                  <a:pathLst>
                    <a:path h="10" w="13">
                      <a:moveTo>
                        <a:pt x="13" y="7"/>
                      </a:moveTo>
                      <a:lnTo>
                        <a:pt x="8" y="0"/>
                      </a:lnTo>
                      <a:lnTo>
                        <a:pt x="0" y="0"/>
                      </a:lnTo>
                      <a:lnTo>
                        <a:pt x="0" y="10"/>
                      </a:lnTo>
                      <a:lnTo>
                        <a:pt x="8" y="10"/>
                      </a:lnTo>
                      <a:lnTo>
                        <a:pt x="13" y="7"/>
                      </a:lnTo>
                      <a:lnTo>
                        <a:pt x="8" y="10"/>
                      </a:lnTo>
                      <a:lnTo>
                        <a:pt x="12" y="10"/>
                      </a:lnTo>
                      <a:lnTo>
                        <a:pt x="13" y="7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3" name="Freeform 1128"/>
                <xdr:cNvSpPr>
                  <a:spLocks/>
                </xdr:cNvSpPr>
              </xdr:nvSpPr>
              <xdr:spPr>
                <a:xfrm>
                  <a:off x="445" y="192"/>
                  <a:ext cx="17" cy="13"/>
                </a:xfrm>
                <a:custGeom>
                  <a:pathLst>
                    <a:path h="13" w="17">
                      <a:moveTo>
                        <a:pt x="9" y="0"/>
                      </a:moveTo>
                      <a:lnTo>
                        <a:pt x="3" y="3"/>
                      </a:lnTo>
                      <a:lnTo>
                        <a:pt x="0" y="9"/>
                      </a:lnTo>
                      <a:lnTo>
                        <a:pt x="11" y="13"/>
                      </a:lnTo>
                      <a:lnTo>
                        <a:pt x="14" y="6"/>
                      </a:lnTo>
                      <a:lnTo>
                        <a:pt x="9" y="0"/>
                      </a:lnTo>
                      <a:lnTo>
                        <a:pt x="14" y="6"/>
                      </a:lnTo>
                      <a:lnTo>
                        <a:pt x="17" y="0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4" name="Freeform 1129"/>
                <xdr:cNvSpPr>
                  <a:spLocks/>
                </xdr:cNvSpPr>
              </xdr:nvSpPr>
              <xdr:spPr>
                <a:xfrm>
                  <a:off x="444" y="192"/>
                  <a:ext cx="10" cy="9"/>
                </a:xfrm>
                <a:custGeom>
                  <a:pathLst>
                    <a:path h="9" w="10">
                      <a:moveTo>
                        <a:pt x="3" y="3"/>
                      </a:moveTo>
                      <a:lnTo>
                        <a:pt x="9" y="9"/>
                      </a:lnTo>
                      <a:lnTo>
                        <a:pt x="10" y="9"/>
                      </a:lnTo>
                      <a:lnTo>
                        <a:pt x="10" y="0"/>
                      </a:lnTo>
                      <a:lnTo>
                        <a:pt x="9" y="0"/>
                      </a:lnTo>
                      <a:lnTo>
                        <a:pt x="3" y="3"/>
                      </a:lnTo>
                      <a:lnTo>
                        <a:pt x="0" y="9"/>
                      </a:lnTo>
                      <a:lnTo>
                        <a:pt x="9" y="9"/>
                      </a:lnTo>
                      <a:lnTo>
                        <a:pt x="3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5" name="Freeform 1130"/>
                <xdr:cNvSpPr>
                  <a:spLocks/>
                </xdr:cNvSpPr>
              </xdr:nvSpPr>
              <xdr:spPr>
                <a:xfrm>
                  <a:off x="447" y="182"/>
                  <a:ext cx="19" cy="16"/>
                </a:xfrm>
                <a:custGeom>
                  <a:pathLst>
                    <a:path h="16" w="19">
                      <a:moveTo>
                        <a:pt x="10" y="0"/>
                      </a:moveTo>
                      <a:lnTo>
                        <a:pt x="5" y="3"/>
                      </a:lnTo>
                      <a:lnTo>
                        <a:pt x="0" y="13"/>
                      </a:lnTo>
                      <a:lnTo>
                        <a:pt x="11" y="16"/>
                      </a:lnTo>
                      <a:lnTo>
                        <a:pt x="16" y="7"/>
                      </a:lnTo>
                      <a:lnTo>
                        <a:pt x="10" y="0"/>
                      </a:lnTo>
                      <a:lnTo>
                        <a:pt x="16" y="7"/>
                      </a:lnTo>
                      <a:lnTo>
                        <a:pt x="19" y="0"/>
                      </a:lnTo>
                      <a:lnTo>
                        <a:pt x="10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6" name="Freeform 1131"/>
                <xdr:cNvSpPr>
                  <a:spLocks/>
                </xdr:cNvSpPr>
              </xdr:nvSpPr>
              <xdr:spPr>
                <a:xfrm>
                  <a:off x="433" y="182"/>
                  <a:ext cx="24" cy="10"/>
                </a:xfrm>
                <a:custGeom>
                  <a:pathLst>
                    <a:path h="10" w="24">
                      <a:moveTo>
                        <a:pt x="0" y="3"/>
                      </a:moveTo>
                      <a:lnTo>
                        <a:pt x="6" y="10"/>
                      </a:lnTo>
                      <a:lnTo>
                        <a:pt x="24" y="10"/>
                      </a:lnTo>
                      <a:lnTo>
                        <a:pt x="24" y="0"/>
                      </a:lnTo>
                      <a:lnTo>
                        <a:pt x="6" y="0"/>
                      </a:lnTo>
                      <a:lnTo>
                        <a:pt x="0" y="3"/>
                      </a:lnTo>
                      <a:lnTo>
                        <a:pt x="6" y="0"/>
                      </a:lnTo>
                      <a:lnTo>
                        <a:pt x="1" y="0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7" name="Freeform 1132"/>
                <xdr:cNvSpPr>
                  <a:spLocks/>
                </xdr:cNvSpPr>
              </xdr:nvSpPr>
              <xdr:spPr>
                <a:xfrm>
                  <a:off x="429" y="185"/>
                  <a:ext cx="15" cy="11"/>
                </a:xfrm>
                <a:custGeom>
                  <a:pathLst>
                    <a:path h="11" w="15">
                      <a:moveTo>
                        <a:pt x="0" y="8"/>
                      </a:moveTo>
                      <a:lnTo>
                        <a:pt x="12" y="11"/>
                      </a:lnTo>
                      <a:lnTo>
                        <a:pt x="15" y="4"/>
                      </a:lnTo>
                      <a:lnTo>
                        <a:pt x="4" y="0"/>
                      </a:lnTo>
                      <a:lnTo>
                        <a:pt x="0" y="8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8" name="Freeform 1133"/>
                <xdr:cNvSpPr>
                  <a:spLocks/>
                </xdr:cNvSpPr>
              </xdr:nvSpPr>
              <xdr:spPr>
                <a:xfrm>
                  <a:off x="429" y="192"/>
                  <a:ext cx="12" cy="9"/>
                </a:xfrm>
                <a:custGeom>
                  <a:pathLst>
                    <a:path h="9" w="12">
                      <a:moveTo>
                        <a:pt x="4" y="9"/>
                      </a:moveTo>
                      <a:lnTo>
                        <a:pt x="5" y="9"/>
                      </a:lnTo>
                      <a:lnTo>
                        <a:pt x="6" y="9"/>
                      </a:lnTo>
                      <a:lnTo>
                        <a:pt x="7" y="9"/>
                      </a:lnTo>
                      <a:lnTo>
                        <a:pt x="7" y="8"/>
                      </a:lnTo>
                      <a:lnTo>
                        <a:pt x="8" y="8"/>
                      </a:lnTo>
                      <a:lnTo>
                        <a:pt x="9" y="7"/>
                      </a:lnTo>
                      <a:lnTo>
                        <a:pt x="10" y="7"/>
                      </a:lnTo>
                      <a:lnTo>
                        <a:pt x="10" y="6"/>
                      </a:lnTo>
                      <a:lnTo>
                        <a:pt x="11" y="5"/>
                      </a:lnTo>
                      <a:lnTo>
                        <a:pt x="12" y="4"/>
                      </a:lnTo>
                      <a:lnTo>
                        <a:pt x="0" y="1"/>
                      </a:lnTo>
                      <a:lnTo>
                        <a:pt x="1" y="1"/>
                      </a:lnTo>
                      <a:lnTo>
                        <a:pt x="1" y="0"/>
                      </a:lnTo>
                      <a:lnTo>
                        <a:pt x="2" y="0"/>
                      </a:lnTo>
                      <a:lnTo>
                        <a:pt x="4" y="0"/>
                      </a:lnTo>
                      <a:lnTo>
                        <a:pt x="4" y="9"/>
                      </a:lnTo>
                      <a:lnTo>
                        <a:pt x="5" y="9"/>
                      </a:lnTo>
                      <a:lnTo>
                        <a:pt x="4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49" name="Freeform 1134"/>
                <xdr:cNvSpPr>
                  <a:spLocks/>
                </xdr:cNvSpPr>
              </xdr:nvSpPr>
              <xdr:spPr>
                <a:xfrm>
                  <a:off x="423" y="192"/>
                  <a:ext cx="21" cy="9"/>
                </a:xfrm>
                <a:custGeom>
                  <a:pathLst>
                    <a:path h="9" w="21">
                      <a:moveTo>
                        <a:pt x="15" y="1"/>
                      </a:moveTo>
                      <a:lnTo>
                        <a:pt x="18" y="9"/>
                      </a:lnTo>
                      <a:lnTo>
                        <a:pt x="21" y="9"/>
                      </a:lnTo>
                      <a:lnTo>
                        <a:pt x="21" y="0"/>
                      </a:lnTo>
                      <a:lnTo>
                        <a:pt x="18" y="0"/>
                      </a:lnTo>
                      <a:lnTo>
                        <a:pt x="15" y="1"/>
                      </a:lnTo>
                      <a:lnTo>
                        <a:pt x="0" y="9"/>
                      </a:lnTo>
                      <a:lnTo>
                        <a:pt x="18" y="9"/>
                      </a:lnTo>
                      <a:lnTo>
                        <a:pt x="15" y="1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0" name="Freeform 1135"/>
                <xdr:cNvSpPr>
                  <a:spLocks/>
                </xdr:cNvSpPr>
              </xdr:nvSpPr>
              <xdr:spPr>
                <a:xfrm>
                  <a:off x="437" y="193"/>
                  <a:ext cx="11" cy="7"/>
                </a:xfrm>
                <a:custGeom>
                  <a:pathLst>
                    <a:path h="7" w="11">
                      <a:moveTo>
                        <a:pt x="0" y="1"/>
                      </a:moveTo>
                      <a:lnTo>
                        <a:pt x="0" y="1"/>
                      </a:lnTo>
                      <a:lnTo>
                        <a:pt x="0" y="0"/>
                      </a:lnTo>
                      <a:lnTo>
                        <a:pt x="1" y="0"/>
                      </a:lnTo>
                      <a:lnTo>
                        <a:pt x="8" y="7"/>
                      </a:lnTo>
                      <a:lnTo>
                        <a:pt x="9" y="7"/>
                      </a:lnTo>
                      <a:lnTo>
                        <a:pt x="9" y="6"/>
                      </a:lnTo>
                      <a:lnTo>
                        <a:pt x="10" y="6"/>
                      </a:lnTo>
                      <a:lnTo>
                        <a:pt x="10" y="5"/>
                      </a:lnTo>
                      <a:lnTo>
                        <a:pt x="11" y="5"/>
                      </a:lnTo>
                      <a:lnTo>
                        <a:pt x="11" y="4"/>
                      </a:lnTo>
                      <a:lnTo>
                        <a:pt x="0" y="1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1" name="Freeform 1136"/>
                <xdr:cNvSpPr>
                  <a:spLocks/>
                </xdr:cNvSpPr>
              </xdr:nvSpPr>
              <xdr:spPr>
                <a:xfrm>
                  <a:off x="437" y="186"/>
                  <a:ext cx="13" cy="11"/>
                </a:xfrm>
                <a:custGeom>
                  <a:pathLst>
                    <a:path h="11" w="13">
                      <a:moveTo>
                        <a:pt x="8" y="0"/>
                      </a:moveTo>
                      <a:lnTo>
                        <a:pt x="2" y="3"/>
                      </a:lnTo>
                      <a:lnTo>
                        <a:pt x="0" y="8"/>
                      </a:lnTo>
                      <a:lnTo>
                        <a:pt x="11" y="11"/>
                      </a:lnTo>
                      <a:lnTo>
                        <a:pt x="13" y="6"/>
                      </a:lnTo>
                      <a:lnTo>
                        <a:pt x="8" y="0"/>
                      </a:lnTo>
                      <a:lnTo>
                        <a:pt x="3" y="0"/>
                      </a:lnTo>
                      <a:lnTo>
                        <a:pt x="2" y="3"/>
                      </a:lnTo>
                      <a:lnTo>
                        <a:pt x="8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2" name="Freeform 1137"/>
                <xdr:cNvSpPr>
                  <a:spLocks/>
                </xdr:cNvSpPr>
              </xdr:nvSpPr>
              <xdr:spPr>
                <a:xfrm>
                  <a:off x="445" y="186"/>
                  <a:ext cx="11" cy="9"/>
                </a:xfrm>
                <a:custGeom>
                  <a:pathLst>
                    <a:path h="9" w="11">
                      <a:moveTo>
                        <a:pt x="8" y="6"/>
                      </a:moveTo>
                      <a:lnTo>
                        <a:pt x="2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2" y="9"/>
                      </a:lnTo>
                      <a:lnTo>
                        <a:pt x="8" y="6"/>
                      </a:lnTo>
                      <a:lnTo>
                        <a:pt x="11" y="0"/>
                      </a:lnTo>
                      <a:lnTo>
                        <a:pt x="2" y="0"/>
                      </a:lnTo>
                      <a:lnTo>
                        <a:pt x="8" y="6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3" name="Freeform 1138"/>
                <xdr:cNvSpPr>
                  <a:spLocks/>
                </xdr:cNvSpPr>
              </xdr:nvSpPr>
              <xdr:spPr>
                <a:xfrm>
                  <a:off x="439" y="189"/>
                  <a:ext cx="14" cy="12"/>
                </a:xfrm>
                <a:custGeom>
                  <a:pathLst>
                    <a:path h="12" w="14">
                      <a:moveTo>
                        <a:pt x="5" y="12"/>
                      </a:moveTo>
                      <a:lnTo>
                        <a:pt x="11" y="9"/>
                      </a:lnTo>
                      <a:lnTo>
                        <a:pt x="14" y="3"/>
                      </a:lnTo>
                      <a:lnTo>
                        <a:pt x="3" y="0"/>
                      </a:lnTo>
                      <a:lnTo>
                        <a:pt x="0" y="6"/>
                      </a:lnTo>
                      <a:lnTo>
                        <a:pt x="5" y="12"/>
                      </a:lnTo>
                      <a:lnTo>
                        <a:pt x="10" y="12"/>
                      </a:lnTo>
                      <a:lnTo>
                        <a:pt x="11" y="9"/>
                      </a:lnTo>
                      <a:lnTo>
                        <a:pt x="5" y="12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4" name="Freeform 1139"/>
                <xdr:cNvSpPr>
                  <a:spLocks/>
                </xdr:cNvSpPr>
              </xdr:nvSpPr>
              <xdr:spPr>
                <a:xfrm>
                  <a:off x="450" y="192"/>
                  <a:ext cx="14" cy="14"/>
                </a:xfrm>
                <a:custGeom>
                  <a:pathLst>
                    <a:path h="14" w="14">
                      <a:moveTo>
                        <a:pt x="14" y="4"/>
                      </a:moveTo>
                      <a:lnTo>
                        <a:pt x="14" y="4"/>
                      </a:lnTo>
                      <a:lnTo>
                        <a:pt x="13" y="4"/>
                      </a:lnTo>
                      <a:lnTo>
                        <a:pt x="12" y="4"/>
                      </a:lnTo>
                      <a:lnTo>
                        <a:pt x="11" y="4"/>
                      </a:lnTo>
                      <a:lnTo>
                        <a:pt x="12" y="4"/>
                      </a:lnTo>
                      <a:lnTo>
                        <a:pt x="12" y="5"/>
                      </a:lnTo>
                      <a:lnTo>
                        <a:pt x="12" y="4"/>
                      </a:lnTo>
                      <a:lnTo>
                        <a:pt x="12" y="3"/>
                      </a:lnTo>
                      <a:lnTo>
                        <a:pt x="1" y="0"/>
                      </a:lnTo>
                      <a:lnTo>
                        <a:pt x="1" y="1"/>
                      </a:lnTo>
                      <a:lnTo>
                        <a:pt x="0" y="1"/>
                      </a:lnTo>
                      <a:lnTo>
                        <a:pt x="0" y="2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6"/>
                      </a:lnTo>
                      <a:lnTo>
                        <a:pt x="0" y="7"/>
                      </a:lnTo>
                      <a:lnTo>
                        <a:pt x="1" y="8"/>
                      </a:lnTo>
                      <a:lnTo>
                        <a:pt x="1" y="9"/>
                      </a:lnTo>
                      <a:lnTo>
                        <a:pt x="2" y="10"/>
                      </a:lnTo>
                      <a:lnTo>
                        <a:pt x="3" y="10"/>
                      </a:lnTo>
                      <a:lnTo>
                        <a:pt x="3" y="11"/>
                      </a:lnTo>
                      <a:lnTo>
                        <a:pt x="4" y="11"/>
                      </a:lnTo>
                      <a:lnTo>
                        <a:pt x="5" y="12"/>
                      </a:lnTo>
                      <a:lnTo>
                        <a:pt x="6" y="12"/>
                      </a:lnTo>
                      <a:lnTo>
                        <a:pt x="7" y="13"/>
                      </a:lnTo>
                      <a:lnTo>
                        <a:pt x="8" y="13"/>
                      </a:lnTo>
                      <a:lnTo>
                        <a:pt x="9" y="13"/>
                      </a:lnTo>
                      <a:lnTo>
                        <a:pt x="10" y="13"/>
                      </a:lnTo>
                      <a:lnTo>
                        <a:pt x="11" y="13"/>
                      </a:lnTo>
                      <a:lnTo>
                        <a:pt x="12" y="13"/>
                      </a:lnTo>
                      <a:lnTo>
                        <a:pt x="13" y="14"/>
                      </a:lnTo>
                      <a:lnTo>
                        <a:pt x="14" y="14"/>
                      </a:lnTo>
                      <a:lnTo>
                        <a:pt x="14" y="4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5" name="Freeform 1140"/>
                <xdr:cNvSpPr>
                  <a:spLocks/>
                </xdr:cNvSpPr>
              </xdr:nvSpPr>
              <xdr:spPr>
                <a:xfrm>
                  <a:off x="464" y="192"/>
                  <a:ext cx="20" cy="14"/>
                </a:xfrm>
                <a:custGeom>
                  <a:pathLst>
                    <a:path h="14" w="20">
                      <a:moveTo>
                        <a:pt x="9" y="0"/>
                      </a:moveTo>
                      <a:lnTo>
                        <a:pt x="9" y="0"/>
                      </a:lnTo>
                      <a:lnTo>
                        <a:pt x="8" y="1"/>
                      </a:lnTo>
                      <a:lnTo>
                        <a:pt x="8" y="2"/>
                      </a:lnTo>
                      <a:lnTo>
                        <a:pt x="7" y="2"/>
                      </a:lnTo>
                      <a:lnTo>
                        <a:pt x="7" y="3"/>
                      </a:lnTo>
                      <a:lnTo>
                        <a:pt x="6" y="3"/>
                      </a:lnTo>
                      <a:lnTo>
                        <a:pt x="5" y="3"/>
                      </a:lnTo>
                      <a:lnTo>
                        <a:pt x="5" y="4"/>
                      </a:lnTo>
                      <a:lnTo>
                        <a:pt x="4" y="4"/>
                      </a:lnTo>
                      <a:lnTo>
                        <a:pt x="3" y="4"/>
                      </a:lnTo>
                      <a:lnTo>
                        <a:pt x="2" y="4"/>
                      </a:lnTo>
                      <a:lnTo>
                        <a:pt x="1" y="4"/>
                      </a:lnTo>
                      <a:lnTo>
                        <a:pt x="0" y="4"/>
                      </a:lnTo>
                      <a:lnTo>
                        <a:pt x="0" y="14"/>
                      </a:lnTo>
                      <a:lnTo>
                        <a:pt x="1" y="14"/>
                      </a:lnTo>
                      <a:lnTo>
                        <a:pt x="2" y="13"/>
                      </a:lnTo>
                      <a:lnTo>
                        <a:pt x="3" y="13"/>
                      </a:lnTo>
                      <a:lnTo>
                        <a:pt x="4" y="13"/>
                      </a:lnTo>
                      <a:lnTo>
                        <a:pt x="5" y="13"/>
                      </a:lnTo>
                      <a:lnTo>
                        <a:pt x="6" y="13"/>
                      </a:lnTo>
                      <a:lnTo>
                        <a:pt x="7" y="13"/>
                      </a:lnTo>
                      <a:lnTo>
                        <a:pt x="8" y="12"/>
                      </a:lnTo>
                      <a:lnTo>
                        <a:pt x="9" y="12"/>
                      </a:lnTo>
                      <a:lnTo>
                        <a:pt x="10" y="12"/>
                      </a:lnTo>
                      <a:lnTo>
                        <a:pt x="11" y="11"/>
                      </a:lnTo>
                      <a:lnTo>
                        <a:pt x="12" y="11"/>
                      </a:lnTo>
                      <a:lnTo>
                        <a:pt x="13" y="10"/>
                      </a:lnTo>
                      <a:lnTo>
                        <a:pt x="14" y="10"/>
                      </a:lnTo>
                      <a:lnTo>
                        <a:pt x="15" y="9"/>
                      </a:lnTo>
                      <a:lnTo>
                        <a:pt x="16" y="8"/>
                      </a:lnTo>
                      <a:lnTo>
                        <a:pt x="17" y="7"/>
                      </a:lnTo>
                      <a:lnTo>
                        <a:pt x="18" y="6"/>
                      </a:lnTo>
                      <a:lnTo>
                        <a:pt x="18" y="5"/>
                      </a:lnTo>
                      <a:lnTo>
                        <a:pt x="19" y="5"/>
                      </a:lnTo>
                      <a:lnTo>
                        <a:pt x="19" y="4"/>
                      </a:lnTo>
                      <a:lnTo>
                        <a:pt x="20" y="4"/>
                      </a:lnTo>
                      <a:lnTo>
                        <a:pt x="20" y="3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6" name="Freeform 1141"/>
                <xdr:cNvSpPr>
                  <a:spLocks/>
                </xdr:cNvSpPr>
              </xdr:nvSpPr>
              <xdr:spPr>
                <a:xfrm>
                  <a:off x="471" y="182"/>
                  <a:ext cx="14" cy="13"/>
                </a:xfrm>
                <a:custGeom>
                  <a:pathLst>
                    <a:path h="13" w="14">
                      <a:moveTo>
                        <a:pt x="0" y="9"/>
                      </a:moveTo>
                      <a:lnTo>
                        <a:pt x="0" y="9"/>
                      </a:lnTo>
                      <a:lnTo>
                        <a:pt x="1" y="9"/>
                      </a:lnTo>
                      <a:lnTo>
                        <a:pt x="2" y="9"/>
                      </a:lnTo>
                      <a:lnTo>
                        <a:pt x="2" y="10"/>
                      </a:lnTo>
                      <a:lnTo>
                        <a:pt x="3" y="10"/>
                      </a:lnTo>
                      <a:lnTo>
                        <a:pt x="2" y="9"/>
                      </a:lnTo>
                      <a:lnTo>
                        <a:pt x="2" y="10"/>
                      </a:lnTo>
                      <a:lnTo>
                        <a:pt x="13" y="13"/>
                      </a:lnTo>
                      <a:lnTo>
                        <a:pt x="13" y="12"/>
                      </a:lnTo>
                      <a:lnTo>
                        <a:pt x="13" y="11"/>
                      </a:lnTo>
                      <a:lnTo>
                        <a:pt x="14" y="11"/>
                      </a:lnTo>
                      <a:lnTo>
                        <a:pt x="14" y="10"/>
                      </a:lnTo>
                      <a:lnTo>
                        <a:pt x="14" y="9"/>
                      </a:lnTo>
                      <a:lnTo>
                        <a:pt x="14" y="8"/>
                      </a:lnTo>
                      <a:lnTo>
                        <a:pt x="14" y="7"/>
                      </a:lnTo>
                      <a:lnTo>
                        <a:pt x="13" y="6"/>
                      </a:lnTo>
                      <a:lnTo>
                        <a:pt x="13" y="5"/>
                      </a:lnTo>
                      <a:lnTo>
                        <a:pt x="12" y="4"/>
                      </a:lnTo>
                      <a:lnTo>
                        <a:pt x="11" y="3"/>
                      </a:lnTo>
                      <a:lnTo>
                        <a:pt x="10" y="2"/>
                      </a:lnTo>
                      <a:lnTo>
                        <a:pt x="9" y="2"/>
                      </a:lnTo>
                      <a:lnTo>
                        <a:pt x="8" y="1"/>
                      </a:lnTo>
                      <a:lnTo>
                        <a:pt x="7" y="1"/>
                      </a:lnTo>
                      <a:lnTo>
                        <a:pt x="6" y="1"/>
                      </a:lnTo>
                      <a:lnTo>
                        <a:pt x="5" y="0"/>
                      </a:lnTo>
                      <a:lnTo>
                        <a:pt x="4" y="0"/>
                      </a:lnTo>
                      <a:lnTo>
                        <a:pt x="3" y="0"/>
                      </a:lnTo>
                      <a:lnTo>
                        <a:pt x="2" y="0"/>
                      </a:lnTo>
                      <a:lnTo>
                        <a:pt x="1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7" name="Freeform 1142"/>
                <xdr:cNvSpPr>
                  <a:spLocks/>
                </xdr:cNvSpPr>
              </xdr:nvSpPr>
              <xdr:spPr>
                <a:xfrm>
                  <a:off x="451" y="182"/>
                  <a:ext cx="20" cy="13"/>
                </a:xfrm>
                <a:custGeom>
                  <a:pathLst>
                    <a:path h="13" w="20">
                      <a:moveTo>
                        <a:pt x="11" y="13"/>
                      </a:moveTo>
                      <a:lnTo>
                        <a:pt x="11" y="13"/>
                      </a:lnTo>
                      <a:lnTo>
                        <a:pt x="11" y="12"/>
                      </a:lnTo>
                      <a:lnTo>
                        <a:pt x="12" y="12"/>
                      </a:lnTo>
                      <a:lnTo>
                        <a:pt x="12" y="11"/>
                      </a:lnTo>
                      <a:lnTo>
                        <a:pt x="13" y="11"/>
                      </a:lnTo>
                      <a:lnTo>
                        <a:pt x="14" y="10"/>
                      </a:lnTo>
                      <a:lnTo>
                        <a:pt x="15" y="10"/>
                      </a:lnTo>
                      <a:lnTo>
                        <a:pt x="16" y="10"/>
                      </a:lnTo>
                      <a:lnTo>
                        <a:pt x="16" y="9"/>
                      </a:lnTo>
                      <a:lnTo>
                        <a:pt x="17" y="9"/>
                      </a:lnTo>
                      <a:lnTo>
                        <a:pt x="18" y="9"/>
                      </a:lnTo>
                      <a:lnTo>
                        <a:pt x="19" y="9"/>
                      </a:lnTo>
                      <a:lnTo>
                        <a:pt x="20" y="9"/>
                      </a:lnTo>
                      <a:lnTo>
                        <a:pt x="20" y="0"/>
                      </a:lnTo>
                      <a:lnTo>
                        <a:pt x="19" y="0"/>
                      </a:lnTo>
                      <a:lnTo>
                        <a:pt x="18" y="0"/>
                      </a:lnTo>
                      <a:lnTo>
                        <a:pt x="17" y="0"/>
                      </a:lnTo>
                      <a:lnTo>
                        <a:pt x="16" y="0"/>
                      </a:lnTo>
                      <a:lnTo>
                        <a:pt x="15" y="0"/>
                      </a:lnTo>
                      <a:lnTo>
                        <a:pt x="14" y="0"/>
                      </a:lnTo>
                      <a:lnTo>
                        <a:pt x="13" y="1"/>
                      </a:lnTo>
                      <a:lnTo>
                        <a:pt x="12" y="1"/>
                      </a:lnTo>
                      <a:lnTo>
                        <a:pt x="11" y="1"/>
                      </a:lnTo>
                      <a:lnTo>
                        <a:pt x="10" y="1"/>
                      </a:lnTo>
                      <a:lnTo>
                        <a:pt x="10" y="2"/>
                      </a:lnTo>
                      <a:lnTo>
                        <a:pt x="9" y="2"/>
                      </a:lnTo>
                      <a:lnTo>
                        <a:pt x="8" y="2"/>
                      </a:lnTo>
                      <a:lnTo>
                        <a:pt x="7" y="2"/>
                      </a:lnTo>
                      <a:lnTo>
                        <a:pt x="7" y="3"/>
                      </a:lnTo>
                      <a:lnTo>
                        <a:pt x="6" y="3"/>
                      </a:lnTo>
                      <a:lnTo>
                        <a:pt x="5" y="4"/>
                      </a:lnTo>
                      <a:lnTo>
                        <a:pt x="4" y="4"/>
                      </a:lnTo>
                      <a:lnTo>
                        <a:pt x="4" y="5"/>
                      </a:lnTo>
                      <a:lnTo>
                        <a:pt x="3" y="5"/>
                      </a:lnTo>
                      <a:lnTo>
                        <a:pt x="3" y="6"/>
                      </a:lnTo>
                      <a:lnTo>
                        <a:pt x="2" y="6"/>
                      </a:lnTo>
                      <a:lnTo>
                        <a:pt x="2" y="7"/>
                      </a:lnTo>
                      <a:lnTo>
                        <a:pt x="1" y="8"/>
                      </a:lnTo>
                      <a:lnTo>
                        <a:pt x="0" y="9"/>
                      </a:lnTo>
                      <a:lnTo>
                        <a:pt x="0" y="10"/>
                      </a:lnTo>
                      <a:lnTo>
                        <a:pt x="11" y="1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8" name="Freeform 1143"/>
                <xdr:cNvSpPr>
                  <a:spLocks/>
                </xdr:cNvSpPr>
              </xdr:nvSpPr>
              <xdr:spPr>
                <a:xfrm>
                  <a:off x="460" y="186"/>
                  <a:ext cx="12" cy="9"/>
                </a:xfrm>
                <a:custGeom>
                  <a:pathLst>
                    <a:path h="9" w="12">
                      <a:moveTo>
                        <a:pt x="9" y="0"/>
                      </a:moveTo>
                      <a:lnTo>
                        <a:pt x="9" y="0"/>
                      </a:lnTo>
                      <a:lnTo>
                        <a:pt x="8" y="0"/>
                      </a:lnTo>
                      <a:lnTo>
                        <a:pt x="7" y="0"/>
                      </a:lnTo>
                      <a:lnTo>
                        <a:pt x="5" y="0"/>
                      </a:lnTo>
                      <a:lnTo>
                        <a:pt x="5" y="1"/>
                      </a:lnTo>
                      <a:lnTo>
                        <a:pt x="4" y="1"/>
                      </a:lnTo>
                      <a:lnTo>
                        <a:pt x="3" y="2"/>
                      </a:lnTo>
                      <a:lnTo>
                        <a:pt x="2" y="2"/>
                      </a:lnTo>
                      <a:lnTo>
                        <a:pt x="2" y="3"/>
                      </a:lnTo>
                      <a:lnTo>
                        <a:pt x="1" y="4"/>
                      </a:lnTo>
                      <a:lnTo>
                        <a:pt x="0" y="5"/>
                      </a:lnTo>
                      <a:lnTo>
                        <a:pt x="0" y="6"/>
                      </a:lnTo>
                      <a:lnTo>
                        <a:pt x="11" y="9"/>
                      </a:lnTo>
                      <a:lnTo>
                        <a:pt x="11" y="8"/>
                      </a:lnTo>
                      <a:lnTo>
                        <a:pt x="12" y="8"/>
                      </a:lnTo>
                      <a:lnTo>
                        <a:pt x="11" y="8"/>
                      </a:lnTo>
                      <a:lnTo>
                        <a:pt x="11" y="9"/>
                      </a:lnTo>
                      <a:lnTo>
                        <a:pt x="10" y="9"/>
                      </a:lnTo>
                      <a:lnTo>
                        <a:pt x="9" y="9"/>
                      </a:lnTo>
                      <a:lnTo>
                        <a:pt x="9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59" name="Freeform 1144"/>
                <xdr:cNvSpPr>
                  <a:spLocks/>
                </xdr:cNvSpPr>
              </xdr:nvSpPr>
              <xdr:spPr>
                <a:xfrm>
                  <a:off x="464" y="186"/>
                  <a:ext cx="12" cy="9"/>
                </a:xfrm>
                <a:custGeom>
                  <a:pathLst>
                    <a:path h="9" w="12">
                      <a:moveTo>
                        <a:pt x="11" y="9"/>
                      </a:moveTo>
                      <a:lnTo>
                        <a:pt x="11" y="9"/>
                      </a:lnTo>
                      <a:lnTo>
                        <a:pt x="11" y="8"/>
                      </a:lnTo>
                      <a:lnTo>
                        <a:pt x="12" y="7"/>
                      </a:lnTo>
                      <a:lnTo>
                        <a:pt x="12" y="6"/>
                      </a:lnTo>
                      <a:lnTo>
                        <a:pt x="12" y="5"/>
                      </a:lnTo>
                      <a:lnTo>
                        <a:pt x="11" y="4"/>
                      </a:lnTo>
                      <a:lnTo>
                        <a:pt x="11" y="3"/>
                      </a:lnTo>
                      <a:lnTo>
                        <a:pt x="10" y="2"/>
                      </a:lnTo>
                      <a:lnTo>
                        <a:pt x="9" y="1"/>
                      </a:lnTo>
                      <a:lnTo>
                        <a:pt x="7" y="0"/>
                      </a:lnTo>
                      <a:lnTo>
                        <a:pt x="6" y="0"/>
                      </a:lnTo>
                      <a:lnTo>
                        <a:pt x="5" y="0"/>
                      </a:lnTo>
                      <a:lnTo>
                        <a:pt x="5" y="9"/>
                      </a:lnTo>
                      <a:lnTo>
                        <a:pt x="4" y="9"/>
                      </a:lnTo>
                      <a:lnTo>
                        <a:pt x="3" y="9"/>
                      </a:lnTo>
                      <a:lnTo>
                        <a:pt x="2" y="9"/>
                      </a:lnTo>
                      <a:lnTo>
                        <a:pt x="1" y="8"/>
                      </a:lnTo>
                      <a:lnTo>
                        <a:pt x="1" y="7"/>
                      </a:lnTo>
                      <a:lnTo>
                        <a:pt x="0" y="7"/>
                      </a:lnTo>
                      <a:lnTo>
                        <a:pt x="0" y="6"/>
                      </a:lnTo>
                      <a:lnTo>
                        <a:pt x="0" y="5"/>
                      </a:lnTo>
                      <a:lnTo>
                        <a:pt x="0" y="6"/>
                      </a:lnTo>
                      <a:lnTo>
                        <a:pt x="11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0" name="Freeform 1145"/>
                <xdr:cNvSpPr>
                  <a:spLocks/>
                </xdr:cNvSpPr>
              </xdr:nvSpPr>
              <xdr:spPr>
                <a:xfrm>
                  <a:off x="463" y="192"/>
                  <a:ext cx="12" cy="10"/>
                </a:xfrm>
                <a:custGeom>
                  <a:pathLst>
                    <a:path h="10" w="12">
                      <a:moveTo>
                        <a:pt x="3" y="10"/>
                      </a:moveTo>
                      <a:lnTo>
                        <a:pt x="3" y="10"/>
                      </a:lnTo>
                      <a:lnTo>
                        <a:pt x="4" y="10"/>
                      </a:lnTo>
                      <a:lnTo>
                        <a:pt x="5" y="9"/>
                      </a:lnTo>
                      <a:lnTo>
                        <a:pt x="6" y="9"/>
                      </a:lnTo>
                      <a:lnTo>
                        <a:pt x="7" y="9"/>
                      </a:lnTo>
                      <a:lnTo>
                        <a:pt x="8" y="8"/>
                      </a:lnTo>
                      <a:lnTo>
                        <a:pt x="9" y="8"/>
                      </a:lnTo>
                      <a:lnTo>
                        <a:pt x="9" y="7"/>
                      </a:lnTo>
                      <a:lnTo>
                        <a:pt x="10" y="7"/>
                      </a:lnTo>
                      <a:lnTo>
                        <a:pt x="10" y="6"/>
                      </a:lnTo>
                      <a:lnTo>
                        <a:pt x="11" y="5"/>
                      </a:lnTo>
                      <a:lnTo>
                        <a:pt x="11" y="4"/>
                      </a:lnTo>
                      <a:lnTo>
                        <a:pt x="12" y="3"/>
                      </a:lnTo>
                      <a:lnTo>
                        <a:pt x="1" y="0"/>
                      </a:lnTo>
                      <a:lnTo>
                        <a:pt x="0" y="1"/>
                      </a:lnTo>
                      <a:lnTo>
                        <a:pt x="1" y="1"/>
                      </a:lnTo>
                      <a:lnTo>
                        <a:pt x="2" y="0"/>
                      </a:lnTo>
                      <a:lnTo>
                        <a:pt x="3" y="0"/>
                      </a:lnTo>
                      <a:lnTo>
                        <a:pt x="3" y="1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1" name="Freeform 1146"/>
                <xdr:cNvSpPr>
                  <a:spLocks/>
                </xdr:cNvSpPr>
              </xdr:nvSpPr>
              <xdr:spPr>
                <a:xfrm>
                  <a:off x="459" y="192"/>
                  <a:ext cx="12" cy="10"/>
                </a:xfrm>
                <a:custGeom>
                  <a:pathLst>
                    <a:path h="10" w="12">
                      <a:moveTo>
                        <a:pt x="1" y="0"/>
                      </a:moveTo>
                      <a:lnTo>
                        <a:pt x="1" y="0"/>
                      </a:lnTo>
                      <a:lnTo>
                        <a:pt x="1" y="1"/>
                      </a:lnTo>
                      <a:lnTo>
                        <a:pt x="0" y="2"/>
                      </a:lnTo>
                      <a:lnTo>
                        <a:pt x="0" y="3"/>
                      </a:lnTo>
                      <a:lnTo>
                        <a:pt x="0" y="4"/>
                      </a:lnTo>
                      <a:lnTo>
                        <a:pt x="0" y="5"/>
                      </a:lnTo>
                      <a:lnTo>
                        <a:pt x="0" y="6"/>
                      </a:lnTo>
                      <a:lnTo>
                        <a:pt x="1" y="8"/>
                      </a:lnTo>
                      <a:lnTo>
                        <a:pt x="3" y="9"/>
                      </a:lnTo>
                      <a:lnTo>
                        <a:pt x="4" y="9"/>
                      </a:lnTo>
                      <a:lnTo>
                        <a:pt x="5" y="10"/>
                      </a:lnTo>
                      <a:lnTo>
                        <a:pt x="7" y="10"/>
                      </a:lnTo>
                      <a:lnTo>
                        <a:pt x="7" y="0"/>
                      </a:lnTo>
                      <a:lnTo>
                        <a:pt x="8" y="1"/>
                      </a:lnTo>
                      <a:lnTo>
                        <a:pt x="9" y="1"/>
                      </a:lnTo>
                      <a:lnTo>
                        <a:pt x="10" y="2"/>
                      </a:lnTo>
                      <a:lnTo>
                        <a:pt x="11" y="3"/>
                      </a:lnTo>
                      <a:lnTo>
                        <a:pt x="12" y="4"/>
                      </a:lnTo>
                      <a:lnTo>
                        <a:pt x="12" y="3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2" name="Freeform 1147"/>
                <xdr:cNvSpPr>
                  <a:spLocks/>
                </xdr:cNvSpPr>
              </xdr:nvSpPr>
              <xdr:spPr>
                <a:xfrm>
                  <a:off x="477" y="196"/>
                  <a:ext cx="12" cy="9"/>
                </a:xfrm>
                <a:custGeom>
                  <a:pathLst>
                    <a:path h="9" w="12">
                      <a:moveTo>
                        <a:pt x="12" y="9"/>
                      </a:moveTo>
                      <a:lnTo>
                        <a:pt x="12" y="0"/>
                      </a:lnTo>
                      <a:lnTo>
                        <a:pt x="0" y="0"/>
                      </a:lnTo>
                      <a:lnTo>
                        <a:pt x="0" y="9"/>
                      </a:lnTo>
                      <a:lnTo>
                        <a:pt x="12" y="9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3" name="Freeform 1148"/>
                <xdr:cNvSpPr>
                  <a:spLocks/>
                </xdr:cNvSpPr>
              </xdr:nvSpPr>
              <xdr:spPr>
                <a:xfrm>
                  <a:off x="489" y="195"/>
                  <a:ext cx="15" cy="10"/>
                </a:xfrm>
                <a:custGeom>
                  <a:pathLst>
                    <a:path h="10" w="15">
                      <a:moveTo>
                        <a:pt x="4" y="0"/>
                      </a:moveTo>
                      <a:lnTo>
                        <a:pt x="4" y="0"/>
                      </a:lnTo>
                      <a:lnTo>
                        <a:pt x="4" y="1"/>
                      </a:lnTo>
                      <a:lnTo>
                        <a:pt x="3" y="1"/>
                      </a:lnTo>
                      <a:lnTo>
                        <a:pt x="2" y="1"/>
                      </a:lnTo>
                      <a:lnTo>
                        <a:pt x="1" y="1"/>
                      </a:lnTo>
                      <a:lnTo>
                        <a:pt x="0" y="1"/>
                      </a:lnTo>
                      <a:lnTo>
                        <a:pt x="0" y="10"/>
                      </a:lnTo>
                      <a:lnTo>
                        <a:pt x="1" y="10"/>
                      </a:lnTo>
                      <a:lnTo>
                        <a:pt x="2" y="10"/>
                      </a:lnTo>
                      <a:lnTo>
                        <a:pt x="3" y="10"/>
                      </a:lnTo>
                      <a:lnTo>
                        <a:pt x="4" y="10"/>
                      </a:lnTo>
                      <a:lnTo>
                        <a:pt x="5" y="10"/>
                      </a:lnTo>
                      <a:lnTo>
                        <a:pt x="6" y="10"/>
                      </a:lnTo>
                      <a:lnTo>
                        <a:pt x="7" y="10"/>
                      </a:lnTo>
                      <a:lnTo>
                        <a:pt x="8" y="9"/>
                      </a:lnTo>
                      <a:lnTo>
                        <a:pt x="9" y="9"/>
                      </a:lnTo>
                      <a:lnTo>
                        <a:pt x="10" y="8"/>
                      </a:lnTo>
                      <a:lnTo>
                        <a:pt x="11" y="8"/>
                      </a:lnTo>
                      <a:lnTo>
                        <a:pt x="12" y="7"/>
                      </a:lnTo>
                      <a:lnTo>
                        <a:pt x="13" y="7"/>
                      </a:lnTo>
                      <a:lnTo>
                        <a:pt x="13" y="6"/>
                      </a:lnTo>
                      <a:lnTo>
                        <a:pt x="14" y="6"/>
                      </a:lnTo>
                      <a:lnTo>
                        <a:pt x="14" y="5"/>
                      </a:lnTo>
                      <a:lnTo>
                        <a:pt x="15" y="4"/>
                      </a:lnTo>
                      <a:lnTo>
                        <a:pt x="15" y="3"/>
                      </a:lnTo>
                      <a:lnTo>
                        <a:pt x="4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4" name="Freeform 1149"/>
                <xdr:cNvSpPr>
                  <a:spLocks/>
                </xdr:cNvSpPr>
              </xdr:nvSpPr>
              <xdr:spPr>
                <a:xfrm>
                  <a:off x="488" y="189"/>
                  <a:ext cx="17" cy="9"/>
                </a:xfrm>
                <a:custGeom>
                  <a:pathLst>
                    <a:path h="9" w="17">
                      <a:moveTo>
                        <a:pt x="2" y="3"/>
                      </a:moveTo>
                      <a:lnTo>
                        <a:pt x="7" y="9"/>
                      </a:lnTo>
                      <a:lnTo>
                        <a:pt x="6" y="9"/>
                      </a:lnTo>
                      <a:lnTo>
                        <a:pt x="5" y="8"/>
                      </a:lnTo>
                      <a:lnTo>
                        <a:pt x="5" y="7"/>
                      </a:lnTo>
                      <a:lnTo>
                        <a:pt x="5" y="6"/>
                      </a:lnTo>
                      <a:lnTo>
                        <a:pt x="16" y="9"/>
                      </a:lnTo>
                      <a:lnTo>
                        <a:pt x="17" y="8"/>
                      </a:lnTo>
                      <a:lnTo>
                        <a:pt x="17" y="7"/>
                      </a:lnTo>
                      <a:lnTo>
                        <a:pt x="17" y="6"/>
                      </a:lnTo>
                      <a:lnTo>
                        <a:pt x="16" y="5"/>
                      </a:lnTo>
                      <a:lnTo>
                        <a:pt x="16" y="4"/>
                      </a:lnTo>
                      <a:lnTo>
                        <a:pt x="15" y="4"/>
                      </a:lnTo>
                      <a:lnTo>
                        <a:pt x="15" y="3"/>
                      </a:lnTo>
                      <a:lnTo>
                        <a:pt x="14" y="2"/>
                      </a:lnTo>
                      <a:lnTo>
                        <a:pt x="13" y="2"/>
                      </a:lnTo>
                      <a:lnTo>
                        <a:pt x="13" y="1"/>
                      </a:lnTo>
                      <a:lnTo>
                        <a:pt x="12" y="1"/>
                      </a:lnTo>
                      <a:lnTo>
                        <a:pt x="11" y="0"/>
                      </a:lnTo>
                      <a:lnTo>
                        <a:pt x="10" y="0"/>
                      </a:lnTo>
                      <a:lnTo>
                        <a:pt x="9" y="0"/>
                      </a:lnTo>
                      <a:lnTo>
                        <a:pt x="14" y="6"/>
                      </a:lnTo>
                      <a:lnTo>
                        <a:pt x="2" y="3"/>
                      </a:lnTo>
                      <a:lnTo>
                        <a:pt x="0" y="9"/>
                      </a:lnTo>
                      <a:lnTo>
                        <a:pt x="7" y="9"/>
                      </a:lnTo>
                      <a:lnTo>
                        <a:pt x="2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5" name="Freeform 1150"/>
                <xdr:cNvSpPr>
                  <a:spLocks/>
                </xdr:cNvSpPr>
              </xdr:nvSpPr>
              <xdr:spPr>
                <a:xfrm>
                  <a:off x="490" y="189"/>
                  <a:ext cx="12" cy="6"/>
                </a:xfrm>
                <a:custGeom>
                  <a:pathLst>
                    <a:path h="6" w="12">
                      <a:moveTo>
                        <a:pt x="5" y="0"/>
                      </a:moveTo>
                      <a:lnTo>
                        <a:pt x="0" y="3"/>
                      </a:lnTo>
                      <a:lnTo>
                        <a:pt x="12" y="6"/>
                      </a:lnTo>
                      <a:lnTo>
                        <a:pt x="5" y="0"/>
                      </a:lnTo>
                      <a:lnTo>
                        <a:pt x="1" y="1"/>
                      </a:lnTo>
                      <a:lnTo>
                        <a:pt x="0" y="3"/>
                      </a:lnTo>
                      <a:lnTo>
                        <a:pt x="5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6" name="Freeform 1151"/>
                <xdr:cNvSpPr>
                  <a:spLocks/>
                </xdr:cNvSpPr>
              </xdr:nvSpPr>
              <xdr:spPr>
                <a:xfrm>
                  <a:off x="495" y="189"/>
                  <a:ext cx="12" cy="9"/>
                </a:xfrm>
                <a:custGeom>
                  <a:pathLst>
                    <a:path h="9" w="12">
                      <a:moveTo>
                        <a:pt x="1" y="0"/>
                      </a:moveTo>
                      <a:lnTo>
                        <a:pt x="1" y="0"/>
                      </a:lnTo>
                      <a:lnTo>
                        <a:pt x="0" y="0"/>
                      </a:lnTo>
                      <a:lnTo>
                        <a:pt x="2" y="9"/>
                      </a:lnTo>
                      <a:lnTo>
                        <a:pt x="3" y="9"/>
                      </a:lnTo>
                      <a:lnTo>
                        <a:pt x="4" y="9"/>
                      </a:lnTo>
                      <a:lnTo>
                        <a:pt x="5" y="8"/>
                      </a:lnTo>
                      <a:lnTo>
                        <a:pt x="6" y="8"/>
                      </a:lnTo>
                      <a:lnTo>
                        <a:pt x="7" y="8"/>
                      </a:lnTo>
                      <a:lnTo>
                        <a:pt x="7" y="7"/>
                      </a:lnTo>
                      <a:lnTo>
                        <a:pt x="8" y="7"/>
                      </a:lnTo>
                      <a:lnTo>
                        <a:pt x="9" y="7"/>
                      </a:lnTo>
                      <a:lnTo>
                        <a:pt x="9" y="6"/>
                      </a:lnTo>
                      <a:lnTo>
                        <a:pt x="10" y="6"/>
                      </a:lnTo>
                      <a:lnTo>
                        <a:pt x="10" y="5"/>
                      </a:lnTo>
                      <a:lnTo>
                        <a:pt x="11" y="5"/>
                      </a:lnTo>
                      <a:lnTo>
                        <a:pt x="11" y="4"/>
                      </a:lnTo>
                      <a:lnTo>
                        <a:pt x="11" y="3"/>
                      </a:lnTo>
                      <a:lnTo>
                        <a:pt x="12" y="3"/>
                      </a:lnTo>
                      <a:lnTo>
                        <a:pt x="1" y="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7" name="Freeform 1152"/>
                <xdr:cNvSpPr>
                  <a:spLocks/>
                </xdr:cNvSpPr>
              </xdr:nvSpPr>
              <xdr:spPr>
                <a:xfrm>
                  <a:off x="496" y="182"/>
                  <a:ext cx="11" cy="10"/>
                </a:xfrm>
                <a:custGeom>
                  <a:pathLst>
                    <a:path h="10" w="11">
                      <a:moveTo>
                        <a:pt x="1" y="10"/>
                      </a:moveTo>
                      <a:lnTo>
                        <a:pt x="1" y="10"/>
                      </a:lnTo>
                      <a:lnTo>
                        <a:pt x="2" y="10"/>
                      </a:lnTo>
                      <a:lnTo>
                        <a:pt x="1" y="10"/>
                      </a:lnTo>
                      <a:lnTo>
                        <a:pt x="1" y="9"/>
                      </a:lnTo>
                      <a:lnTo>
                        <a:pt x="0" y="9"/>
                      </a:lnTo>
                      <a:lnTo>
                        <a:pt x="0" y="8"/>
                      </a:lnTo>
                      <a:lnTo>
                        <a:pt x="0" y="7"/>
                      </a:lnTo>
                      <a:lnTo>
                        <a:pt x="11" y="10"/>
                      </a:lnTo>
                      <a:lnTo>
                        <a:pt x="11" y="9"/>
                      </a:lnTo>
                      <a:lnTo>
                        <a:pt x="11" y="8"/>
                      </a:lnTo>
                      <a:lnTo>
                        <a:pt x="11" y="7"/>
                      </a:lnTo>
                      <a:lnTo>
                        <a:pt x="11" y="6"/>
                      </a:lnTo>
                      <a:lnTo>
                        <a:pt x="11" y="5"/>
                      </a:lnTo>
                      <a:lnTo>
                        <a:pt x="11" y="4"/>
                      </a:lnTo>
                      <a:lnTo>
                        <a:pt x="10" y="4"/>
                      </a:lnTo>
                      <a:lnTo>
                        <a:pt x="10" y="3"/>
                      </a:lnTo>
                      <a:lnTo>
                        <a:pt x="9" y="3"/>
                      </a:lnTo>
                      <a:lnTo>
                        <a:pt x="8" y="2"/>
                      </a:lnTo>
                      <a:lnTo>
                        <a:pt x="7" y="1"/>
                      </a:lnTo>
                      <a:lnTo>
                        <a:pt x="6" y="1"/>
                      </a:lnTo>
                      <a:lnTo>
                        <a:pt x="5" y="1"/>
                      </a:lnTo>
                      <a:lnTo>
                        <a:pt x="4" y="1"/>
                      </a:lnTo>
                      <a:lnTo>
                        <a:pt x="3" y="0"/>
                      </a:lnTo>
                      <a:lnTo>
                        <a:pt x="2" y="0"/>
                      </a:lnTo>
                      <a:lnTo>
                        <a:pt x="1" y="0"/>
                      </a:lnTo>
                      <a:lnTo>
                        <a:pt x="1" y="10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8" name="Freeform 1153"/>
                <xdr:cNvSpPr>
                  <a:spLocks/>
                </xdr:cNvSpPr>
              </xdr:nvSpPr>
              <xdr:spPr>
                <a:xfrm>
                  <a:off x="478" y="182"/>
                  <a:ext cx="19" cy="10"/>
                </a:xfrm>
                <a:custGeom>
                  <a:pathLst>
                    <a:path h="10" w="19">
                      <a:moveTo>
                        <a:pt x="0" y="3"/>
                      </a:moveTo>
                      <a:lnTo>
                        <a:pt x="5" y="10"/>
                      </a:lnTo>
                      <a:lnTo>
                        <a:pt x="19" y="10"/>
                      </a:lnTo>
                      <a:lnTo>
                        <a:pt x="19" y="0"/>
                      </a:lnTo>
                      <a:lnTo>
                        <a:pt x="5" y="0"/>
                      </a:lnTo>
                      <a:lnTo>
                        <a:pt x="0" y="3"/>
                      </a:lnTo>
                      <a:lnTo>
                        <a:pt x="5" y="0"/>
                      </a:lnTo>
                      <a:lnTo>
                        <a:pt x="1" y="0"/>
                      </a:lnTo>
                      <a:lnTo>
                        <a:pt x="0" y="3"/>
                      </a:lnTo>
                      <a:close/>
                    </a:path>
                  </a:pathLst>
                </a:custGeom>
                <a:solidFill>
                  <a:srgbClr val="000000"/>
                </a:solidFill>
                <a:ln w="9525" cmpd="sng">
                  <a:noFill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  <xdr:sp>
            <xdr:nvSpPr>
              <xdr:cNvPr id="269" name="Freeform 1155"/>
              <xdr:cNvSpPr>
                <a:spLocks/>
              </xdr:cNvSpPr>
            </xdr:nvSpPr>
            <xdr:spPr>
              <a:xfrm>
                <a:off x="469" y="185"/>
                <a:ext cx="20" cy="20"/>
              </a:xfrm>
              <a:custGeom>
                <a:pathLst>
                  <a:path h="20" w="20">
                    <a:moveTo>
                      <a:pt x="8" y="20"/>
                    </a:moveTo>
                    <a:lnTo>
                      <a:pt x="14" y="17"/>
                    </a:lnTo>
                    <a:lnTo>
                      <a:pt x="20" y="4"/>
                    </a:lnTo>
                    <a:lnTo>
                      <a:pt x="9" y="0"/>
                    </a:lnTo>
                    <a:lnTo>
                      <a:pt x="3" y="14"/>
                    </a:lnTo>
                    <a:lnTo>
                      <a:pt x="8" y="20"/>
                    </a:lnTo>
                    <a:lnTo>
                      <a:pt x="3" y="14"/>
                    </a:lnTo>
                    <a:lnTo>
                      <a:pt x="0" y="20"/>
                    </a:lnTo>
                    <a:lnTo>
                      <a:pt x="8" y="2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0" name="Freeform 1156"/>
              <xdr:cNvSpPr>
                <a:spLocks/>
              </xdr:cNvSpPr>
            </xdr:nvSpPr>
            <xdr:spPr>
              <a:xfrm>
                <a:off x="488" y="190"/>
                <a:ext cx="1" cy="10"/>
              </a:xfrm>
              <a:custGeom>
                <a:pathLst>
                  <a:path h="10" w="1">
                    <a:moveTo>
                      <a:pt x="0" y="10"/>
                    </a:moveTo>
                    <a:lnTo>
                      <a:pt x="0" y="0"/>
                    </a:lnTo>
                    <a:lnTo>
                      <a:pt x="0" y="1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1" name="Freeform 1157"/>
              <xdr:cNvSpPr>
                <a:spLocks/>
              </xdr:cNvSpPr>
            </xdr:nvSpPr>
            <xdr:spPr>
              <a:xfrm>
                <a:off x="484" y="190"/>
                <a:ext cx="12" cy="10"/>
              </a:xfrm>
              <a:custGeom>
                <a:pathLst>
                  <a:path h="10" w="12">
                    <a:moveTo>
                      <a:pt x="12" y="8"/>
                    </a:moveTo>
                    <a:lnTo>
                      <a:pt x="12" y="8"/>
                    </a:lnTo>
                    <a:lnTo>
                      <a:pt x="12" y="7"/>
                    </a:lnTo>
                    <a:lnTo>
                      <a:pt x="12" y="6"/>
                    </a:lnTo>
                    <a:lnTo>
                      <a:pt x="12" y="5"/>
                    </a:lnTo>
                    <a:lnTo>
                      <a:pt x="12" y="4"/>
                    </a:lnTo>
                    <a:lnTo>
                      <a:pt x="11" y="3"/>
                    </a:lnTo>
                    <a:lnTo>
                      <a:pt x="10" y="2"/>
                    </a:lnTo>
                    <a:lnTo>
                      <a:pt x="9" y="1"/>
                    </a:lnTo>
                    <a:lnTo>
                      <a:pt x="8" y="1"/>
                    </a:lnTo>
                    <a:lnTo>
                      <a:pt x="7" y="1"/>
                    </a:lnTo>
                    <a:lnTo>
                      <a:pt x="6" y="0"/>
                    </a:lnTo>
                    <a:lnTo>
                      <a:pt x="5" y="0"/>
                    </a:lnTo>
                    <a:lnTo>
                      <a:pt x="4" y="0"/>
                    </a:lnTo>
                    <a:lnTo>
                      <a:pt x="4" y="10"/>
                    </a:lnTo>
                    <a:lnTo>
                      <a:pt x="4" y="9"/>
                    </a:lnTo>
                    <a:lnTo>
                      <a:pt x="3" y="9"/>
                    </a:lnTo>
                    <a:lnTo>
                      <a:pt x="2" y="9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1" y="5"/>
                    </a:lnTo>
                    <a:lnTo>
                      <a:pt x="12" y="8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2" name="Freeform 1158"/>
              <xdr:cNvSpPr>
                <a:spLocks/>
              </xdr:cNvSpPr>
            </xdr:nvSpPr>
            <xdr:spPr>
              <a:xfrm>
                <a:off x="485" y="193"/>
                <a:ext cx="11" cy="9"/>
              </a:xfrm>
              <a:custGeom>
                <a:pathLst>
                  <a:path h="9" w="11">
                    <a:moveTo>
                      <a:pt x="2" y="9"/>
                    </a:moveTo>
                    <a:lnTo>
                      <a:pt x="2" y="9"/>
                    </a:lnTo>
                    <a:lnTo>
                      <a:pt x="3" y="9"/>
                    </a:lnTo>
                    <a:lnTo>
                      <a:pt x="4" y="9"/>
                    </a:lnTo>
                    <a:lnTo>
                      <a:pt x="5" y="9"/>
                    </a:lnTo>
                    <a:lnTo>
                      <a:pt x="6" y="9"/>
                    </a:lnTo>
                    <a:lnTo>
                      <a:pt x="7" y="8"/>
                    </a:lnTo>
                    <a:lnTo>
                      <a:pt x="8" y="8"/>
                    </a:lnTo>
                    <a:lnTo>
                      <a:pt x="9" y="7"/>
                    </a:lnTo>
                    <a:lnTo>
                      <a:pt x="10" y="6"/>
                    </a:lnTo>
                    <a:lnTo>
                      <a:pt x="11" y="5"/>
                    </a:lnTo>
                    <a:lnTo>
                      <a:pt x="0" y="2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2" y="0"/>
                    </a:lnTo>
                    <a:lnTo>
                      <a:pt x="2" y="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3" name="Freeform 1159"/>
              <xdr:cNvSpPr>
                <a:spLocks/>
              </xdr:cNvSpPr>
            </xdr:nvSpPr>
            <xdr:spPr>
              <a:xfrm>
                <a:off x="478" y="193"/>
                <a:ext cx="9" cy="9"/>
              </a:xfrm>
              <a:custGeom>
                <a:pathLst>
                  <a:path h="9" w="9">
                    <a:moveTo>
                      <a:pt x="3" y="3"/>
                    </a:moveTo>
                    <a:lnTo>
                      <a:pt x="9" y="9"/>
                    </a:lnTo>
                    <a:lnTo>
                      <a:pt x="9" y="0"/>
                    </a:lnTo>
                    <a:lnTo>
                      <a:pt x="3" y="3"/>
                    </a:lnTo>
                    <a:lnTo>
                      <a:pt x="0" y="9"/>
                    </a:lnTo>
                    <a:lnTo>
                      <a:pt x="9" y="9"/>
                    </a:lnTo>
                    <a:lnTo>
                      <a:pt x="3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4" name="Freeform 1160"/>
              <xdr:cNvSpPr>
                <a:spLocks/>
              </xdr:cNvSpPr>
            </xdr:nvSpPr>
            <xdr:spPr>
              <a:xfrm>
                <a:off x="481" y="190"/>
                <a:ext cx="12" cy="9"/>
              </a:xfrm>
              <a:custGeom>
                <a:pathLst>
                  <a:path h="9" w="12">
                    <a:moveTo>
                      <a:pt x="7" y="0"/>
                    </a:moveTo>
                    <a:lnTo>
                      <a:pt x="1" y="3"/>
                    </a:lnTo>
                    <a:lnTo>
                      <a:pt x="0" y="6"/>
                    </a:lnTo>
                    <a:lnTo>
                      <a:pt x="11" y="9"/>
                    </a:lnTo>
                    <a:lnTo>
                      <a:pt x="12" y="7"/>
                    </a:lnTo>
                    <a:lnTo>
                      <a:pt x="7" y="0"/>
                    </a:lnTo>
                    <a:lnTo>
                      <a:pt x="3" y="0"/>
                    </a:lnTo>
                    <a:lnTo>
                      <a:pt x="1" y="3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5" name="Freeform 1161"/>
              <xdr:cNvSpPr>
                <a:spLocks/>
              </xdr:cNvSpPr>
            </xdr:nvSpPr>
            <xdr:spPr>
              <a:xfrm>
                <a:off x="490" y="185"/>
                <a:ext cx="1" cy="9"/>
              </a:xfrm>
              <a:custGeom>
                <a:pathLst>
                  <a:path h="9" w="1">
                    <a:moveTo>
                      <a:pt x="1" y="9"/>
                    </a:moveTo>
                    <a:lnTo>
                      <a:pt x="1" y="0"/>
                    </a:lnTo>
                    <a:lnTo>
                      <a:pt x="0" y="0"/>
                    </a:lnTo>
                    <a:lnTo>
                      <a:pt x="0" y="9"/>
                    </a:lnTo>
                    <a:lnTo>
                      <a:pt x="1" y="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6" name="Freeform 1162"/>
              <xdr:cNvSpPr>
                <a:spLocks/>
              </xdr:cNvSpPr>
            </xdr:nvSpPr>
            <xdr:spPr>
              <a:xfrm>
                <a:off x="487" y="185"/>
                <a:ext cx="12" cy="9"/>
              </a:xfrm>
              <a:custGeom>
                <a:pathLst>
                  <a:path h="9" w="12">
                    <a:moveTo>
                      <a:pt x="11" y="7"/>
                    </a:moveTo>
                    <a:lnTo>
                      <a:pt x="11" y="7"/>
                    </a:lnTo>
                    <a:lnTo>
                      <a:pt x="12" y="6"/>
                    </a:lnTo>
                    <a:lnTo>
                      <a:pt x="12" y="5"/>
                    </a:lnTo>
                    <a:lnTo>
                      <a:pt x="12" y="4"/>
                    </a:lnTo>
                    <a:lnTo>
                      <a:pt x="11" y="3"/>
                    </a:lnTo>
                    <a:lnTo>
                      <a:pt x="11" y="2"/>
                    </a:lnTo>
                    <a:lnTo>
                      <a:pt x="10" y="2"/>
                    </a:lnTo>
                    <a:lnTo>
                      <a:pt x="9" y="1"/>
                    </a:lnTo>
                    <a:lnTo>
                      <a:pt x="8" y="1"/>
                    </a:lnTo>
                    <a:lnTo>
                      <a:pt x="7" y="0"/>
                    </a:lnTo>
                    <a:lnTo>
                      <a:pt x="6" y="0"/>
                    </a:lnTo>
                    <a:lnTo>
                      <a:pt x="5" y="0"/>
                    </a:lnTo>
                    <a:lnTo>
                      <a:pt x="4" y="0"/>
                    </a:lnTo>
                    <a:lnTo>
                      <a:pt x="4" y="9"/>
                    </a:lnTo>
                    <a:lnTo>
                      <a:pt x="3" y="9"/>
                    </a:lnTo>
                    <a:lnTo>
                      <a:pt x="2" y="9"/>
                    </a:lnTo>
                    <a:lnTo>
                      <a:pt x="1" y="8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11" y="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7" name="Freeform 1163"/>
              <xdr:cNvSpPr>
                <a:spLocks/>
              </xdr:cNvSpPr>
            </xdr:nvSpPr>
            <xdr:spPr>
              <a:xfrm>
                <a:off x="487" y="188"/>
                <a:ext cx="11" cy="9"/>
              </a:xfrm>
              <a:custGeom>
                <a:pathLst>
                  <a:path h="9" w="11">
                    <a:moveTo>
                      <a:pt x="3" y="9"/>
                    </a:moveTo>
                    <a:lnTo>
                      <a:pt x="3" y="9"/>
                    </a:lnTo>
                    <a:lnTo>
                      <a:pt x="4" y="9"/>
                    </a:lnTo>
                    <a:lnTo>
                      <a:pt x="6" y="8"/>
                    </a:lnTo>
                    <a:lnTo>
                      <a:pt x="7" y="8"/>
                    </a:lnTo>
                    <a:lnTo>
                      <a:pt x="8" y="8"/>
                    </a:lnTo>
                    <a:lnTo>
                      <a:pt x="9" y="7"/>
                    </a:lnTo>
                    <a:lnTo>
                      <a:pt x="10" y="6"/>
                    </a:lnTo>
                    <a:lnTo>
                      <a:pt x="11" y="5"/>
                    </a:lnTo>
                    <a:lnTo>
                      <a:pt x="11" y="4"/>
                    </a:lnTo>
                    <a:lnTo>
                      <a:pt x="0" y="1"/>
                    </a:lnTo>
                    <a:lnTo>
                      <a:pt x="1" y="0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3" y="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8" name="Freeform 1164"/>
              <xdr:cNvSpPr>
                <a:spLocks/>
              </xdr:cNvSpPr>
            </xdr:nvSpPr>
            <xdr:spPr>
              <a:xfrm>
                <a:off x="481" y="188"/>
                <a:ext cx="9" cy="9"/>
              </a:xfrm>
              <a:custGeom>
                <a:pathLst>
                  <a:path h="9" w="9">
                    <a:moveTo>
                      <a:pt x="3" y="3"/>
                    </a:moveTo>
                    <a:lnTo>
                      <a:pt x="8" y="9"/>
                    </a:lnTo>
                    <a:lnTo>
                      <a:pt x="9" y="9"/>
                    </a:lnTo>
                    <a:lnTo>
                      <a:pt x="9" y="0"/>
                    </a:lnTo>
                    <a:lnTo>
                      <a:pt x="8" y="0"/>
                    </a:lnTo>
                    <a:lnTo>
                      <a:pt x="3" y="3"/>
                    </a:lnTo>
                    <a:lnTo>
                      <a:pt x="0" y="9"/>
                    </a:lnTo>
                    <a:lnTo>
                      <a:pt x="8" y="9"/>
                    </a:lnTo>
                    <a:lnTo>
                      <a:pt x="3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9" name="Freeform 1165"/>
              <xdr:cNvSpPr>
                <a:spLocks/>
              </xdr:cNvSpPr>
            </xdr:nvSpPr>
            <xdr:spPr>
              <a:xfrm>
                <a:off x="484" y="185"/>
                <a:ext cx="12" cy="9"/>
              </a:xfrm>
              <a:custGeom>
                <a:pathLst>
                  <a:path h="9" w="12">
                    <a:moveTo>
                      <a:pt x="6" y="0"/>
                    </a:moveTo>
                    <a:lnTo>
                      <a:pt x="1" y="3"/>
                    </a:lnTo>
                    <a:lnTo>
                      <a:pt x="0" y="6"/>
                    </a:lnTo>
                    <a:lnTo>
                      <a:pt x="11" y="9"/>
                    </a:lnTo>
                    <a:lnTo>
                      <a:pt x="12" y="6"/>
                    </a:lnTo>
                    <a:lnTo>
                      <a:pt x="6" y="0"/>
                    </a:lnTo>
                    <a:lnTo>
                      <a:pt x="2" y="0"/>
                    </a:lnTo>
                    <a:lnTo>
                      <a:pt x="1" y="3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80" name="Freeform 1166"/>
              <xdr:cNvSpPr>
                <a:spLocks/>
              </xdr:cNvSpPr>
            </xdr:nvSpPr>
            <xdr:spPr>
              <a:xfrm>
                <a:off x="515" y="193"/>
                <a:ext cx="11" cy="4"/>
              </a:xfrm>
              <a:custGeom>
                <a:pathLst>
                  <a:path h="4" w="11">
                    <a:moveTo>
                      <a:pt x="11" y="3"/>
                    </a:moveTo>
                    <a:lnTo>
                      <a:pt x="0" y="0"/>
                    </a:lnTo>
                    <a:lnTo>
                      <a:pt x="0" y="1"/>
                    </a:lnTo>
                    <a:lnTo>
                      <a:pt x="11" y="4"/>
                    </a:lnTo>
                    <a:lnTo>
                      <a:pt x="11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81" name="Freeform 1167"/>
              <xdr:cNvSpPr>
                <a:spLocks/>
              </xdr:cNvSpPr>
            </xdr:nvSpPr>
            <xdr:spPr>
              <a:xfrm>
                <a:off x="515" y="182"/>
                <a:ext cx="13" cy="14"/>
              </a:xfrm>
              <a:custGeom>
                <a:pathLst>
                  <a:path h="14" w="13">
                    <a:moveTo>
                      <a:pt x="0" y="9"/>
                    </a:moveTo>
                    <a:lnTo>
                      <a:pt x="0" y="9"/>
                    </a:lnTo>
                    <a:lnTo>
                      <a:pt x="1" y="9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1" y="10"/>
                    </a:lnTo>
                    <a:lnTo>
                      <a:pt x="0" y="11"/>
                    </a:lnTo>
                    <a:lnTo>
                      <a:pt x="11" y="14"/>
                    </a:lnTo>
                    <a:lnTo>
                      <a:pt x="12" y="13"/>
                    </a:lnTo>
                    <a:lnTo>
                      <a:pt x="12" y="12"/>
                    </a:lnTo>
                    <a:lnTo>
                      <a:pt x="12" y="11"/>
                    </a:lnTo>
                    <a:lnTo>
                      <a:pt x="13" y="11"/>
                    </a:lnTo>
                    <a:lnTo>
                      <a:pt x="13" y="10"/>
                    </a:lnTo>
                    <a:lnTo>
                      <a:pt x="13" y="9"/>
                    </a:lnTo>
                    <a:lnTo>
                      <a:pt x="13" y="8"/>
                    </a:lnTo>
                    <a:lnTo>
                      <a:pt x="13" y="7"/>
                    </a:lnTo>
                    <a:lnTo>
                      <a:pt x="12" y="6"/>
                    </a:lnTo>
                    <a:lnTo>
                      <a:pt x="12" y="5"/>
                    </a:lnTo>
                    <a:lnTo>
                      <a:pt x="11" y="4"/>
                    </a:lnTo>
                    <a:lnTo>
                      <a:pt x="10" y="3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8" y="1"/>
                    </a:lnTo>
                    <a:lnTo>
                      <a:pt x="7" y="1"/>
                    </a:lnTo>
                    <a:lnTo>
                      <a:pt x="6" y="1"/>
                    </a:lnTo>
                    <a:lnTo>
                      <a:pt x="5" y="1"/>
                    </a:lnTo>
                    <a:lnTo>
                      <a:pt x="5" y="0"/>
                    </a:lnTo>
                    <a:lnTo>
                      <a:pt x="4" y="0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82" name="Freeform 1168"/>
              <xdr:cNvSpPr>
                <a:spLocks/>
              </xdr:cNvSpPr>
            </xdr:nvSpPr>
            <xdr:spPr>
              <a:xfrm>
                <a:off x="496" y="182"/>
                <a:ext cx="19" cy="13"/>
              </a:xfrm>
              <a:custGeom>
                <a:pathLst>
                  <a:path h="13" w="19">
                    <a:moveTo>
                      <a:pt x="11" y="13"/>
                    </a:moveTo>
                    <a:lnTo>
                      <a:pt x="11" y="13"/>
                    </a:lnTo>
                    <a:lnTo>
                      <a:pt x="11" y="12"/>
                    </a:lnTo>
                    <a:lnTo>
                      <a:pt x="12" y="12"/>
                    </a:lnTo>
                    <a:lnTo>
                      <a:pt x="12" y="11"/>
                    </a:lnTo>
                    <a:lnTo>
                      <a:pt x="13" y="11"/>
                    </a:lnTo>
                    <a:lnTo>
                      <a:pt x="13" y="10"/>
                    </a:lnTo>
                    <a:lnTo>
                      <a:pt x="14" y="10"/>
                    </a:lnTo>
                    <a:lnTo>
                      <a:pt x="15" y="10"/>
                    </a:lnTo>
                    <a:lnTo>
                      <a:pt x="16" y="10"/>
                    </a:lnTo>
                    <a:lnTo>
                      <a:pt x="16" y="9"/>
                    </a:lnTo>
                    <a:lnTo>
                      <a:pt x="17" y="9"/>
                    </a:lnTo>
                    <a:lnTo>
                      <a:pt x="18" y="9"/>
                    </a:lnTo>
                    <a:lnTo>
                      <a:pt x="19" y="9"/>
                    </a:lnTo>
                    <a:lnTo>
                      <a:pt x="19" y="0"/>
                    </a:lnTo>
                    <a:lnTo>
                      <a:pt x="18" y="0"/>
                    </a:lnTo>
                    <a:lnTo>
                      <a:pt x="17" y="0"/>
                    </a:lnTo>
                    <a:lnTo>
                      <a:pt x="16" y="0"/>
                    </a:lnTo>
                    <a:lnTo>
                      <a:pt x="15" y="0"/>
                    </a:lnTo>
                    <a:lnTo>
                      <a:pt x="14" y="0"/>
                    </a:lnTo>
                    <a:lnTo>
                      <a:pt x="13" y="1"/>
                    </a:lnTo>
                    <a:lnTo>
                      <a:pt x="12" y="1"/>
                    </a:lnTo>
                    <a:lnTo>
                      <a:pt x="11" y="1"/>
                    </a:lnTo>
                    <a:lnTo>
                      <a:pt x="10" y="1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7" y="2"/>
                    </a:lnTo>
                    <a:lnTo>
                      <a:pt x="7" y="3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5" y="4"/>
                    </a:lnTo>
                    <a:lnTo>
                      <a:pt x="4" y="4"/>
                    </a:lnTo>
                    <a:lnTo>
                      <a:pt x="4" y="5"/>
                    </a:lnTo>
                    <a:lnTo>
                      <a:pt x="3" y="5"/>
                    </a:lnTo>
                    <a:lnTo>
                      <a:pt x="3" y="6"/>
                    </a:lnTo>
                    <a:lnTo>
                      <a:pt x="2" y="6"/>
                    </a:lnTo>
                    <a:lnTo>
                      <a:pt x="2" y="7"/>
                    </a:lnTo>
                    <a:lnTo>
                      <a:pt x="1" y="7"/>
                    </a:lnTo>
                    <a:lnTo>
                      <a:pt x="1" y="8"/>
                    </a:lnTo>
                    <a:lnTo>
                      <a:pt x="0" y="9"/>
                    </a:lnTo>
                    <a:lnTo>
                      <a:pt x="0" y="10"/>
                    </a:lnTo>
                    <a:lnTo>
                      <a:pt x="11" y="1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83" name="Freeform 1169"/>
              <xdr:cNvSpPr>
                <a:spLocks/>
              </xdr:cNvSpPr>
            </xdr:nvSpPr>
            <xdr:spPr>
              <a:xfrm>
                <a:off x="495" y="192"/>
                <a:ext cx="14" cy="14"/>
              </a:xfrm>
              <a:custGeom>
                <a:pathLst>
                  <a:path h="14" w="14">
                    <a:moveTo>
                      <a:pt x="14" y="4"/>
                    </a:moveTo>
                    <a:lnTo>
                      <a:pt x="14" y="4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11" y="4"/>
                    </a:lnTo>
                    <a:lnTo>
                      <a:pt x="11" y="5"/>
                    </a:lnTo>
                    <a:lnTo>
                      <a:pt x="11" y="4"/>
                    </a:lnTo>
                    <a:lnTo>
                      <a:pt x="12" y="4"/>
                    </a:lnTo>
                    <a:lnTo>
                      <a:pt x="12" y="3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6"/>
                    </a:lnTo>
                    <a:lnTo>
                      <a:pt x="0" y="7"/>
                    </a:lnTo>
                    <a:lnTo>
                      <a:pt x="0" y="8"/>
                    </a:lnTo>
                    <a:lnTo>
                      <a:pt x="1" y="9"/>
                    </a:lnTo>
                    <a:lnTo>
                      <a:pt x="2" y="10"/>
                    </a:lnTo>
                    <a:lnTo>
                      <a:pt x="3" y="11"/>
                    </a:lnTo>
                    <a:lnTo>
                      <a:pt x="4" y="11"/>
                    </a:lnTo>
                    <a:lnTo>
                      <a:pt x="4" y="12"/>
                    </a:lnTo>
                    <a:lnTo>
                      <a:pt x="5" y="12"/>
                    </a:lnTo>
                    <a:lnTo>
                      <a:pt x="6" y="12"/>
                    </a:lnTo>
                    <a:lnTo>
                      <a:pt x="7" y="13"/>
                    </a:lnTo>
                    <a:lnTo>
                      <a:pt x="8" y="13"/>
                    </a:lnTo>
                    <a:lnTo>
                      <a:pt x="9" y="13"/>
                    </a:lnTo>
                    <a:lnTo>
                      <a:pt x="10" y="13"/>
                    </a:lnTo>
                    <a:lnTo>
                      <a:pt x="11" y="13"/>
                    </a:lnTo>
                    <a:lnTo>
                      <a:pt x="12" y="13"/>
                    </a:lnTo>
                    <a:lnTo>
                      <a:pt x="13" y="14"/>
                    </a:lnTo>
                    <a:lnTo>
                      <a:pt x="14" y="14"/>
                    </a:lnTo>
                    <a:lnTo>
                      <a:pt x="14" y="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84" name="Freeform 1170"/>
              <xdr:cNvSpPr>
                <a:spLocks/>
              </xdr:cNvSpPr>
            </xdr:nvSpPr>
            <xdr:spPr>
              <a:xfrm>
                <a:off x="509" y="196"/>
                <a:ext cx="14" cy="10"/>
              </a:xfrm>
              <a:custGeom>
                <a:pathLst>
                  <a:path h="10" w="14">
                    <a:moveTo>
                      <a:pt x="2" y="3"/>
                    </a:moveTo>
                    <a:lnTo>
                      <a:pt x="6" y="0"/>
                    </a:lnTo>
                    <a:lnTo>
                      <a:pt x="5" y="0"/>
                    </a:lnTo>
                    <a:lnTo>
                      <a:pt x="4" y="0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10"/>
                    </a:lnTo>
                    <a:lnTo>
                      <a:pt x="1" y="10"/>
                    </a:lnTo>
                    <a:lnTo>
                      <a:pt x="2" y="9"/>
                    </a:lnTo>
                    <a:lnTo>
                      <a:pt x="3" y="9"/>
                    </a:lnTo>
                    <a:lnTo>
                      <a:pt x="5" y="9"/>
                    </a:lnTo>
                    <a:lnTo>
                      <a:pt x="6" y="9"/>
                    </a:lnTo>
                    <a:lnTo>
                      <a:pt x="7" y="9"/>
                    </a:lnTo>
                    <a:lnTo>
                      <a:pt x="8" y="9"/>
                    </a:lnTo>
                    <a:lnTo>
                      <a:pt x="10" y="9"/>
                    </a:lnTo>
                    <a:lnTo>
                      <a:pt x="14" y="6"/>
                    </a:lnTo>
                    <a:lnTo>
                      <a:pt x="10" y="9"/>
                    </a:lnTo>
                    <a:lnTo>
                      <a:pt x="12" y="8"/>
                    </a:lnTo>
                    <a:lnTo>
                      <a:pt x="14" y="6"/>
                    </a:lnTo>
                    <a:lnTo>
                      <a:pt x="2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85" name="Freeform 1171"/>
              <xdr:cNvSpPr>
                <a:spLocks/>
              </xdr:cNvSpPr>
            </xdr:nvSpPr>
            <xdr:spPr>
              <a:xfrm>
                <a:off x="511" y="188"/>
                <a:ext cx="18" cy="14"/>
              </a:xfrm>
              <a:custGeom>
                <a:pathLst>
                  <a:path h="14" w="18">
                    <a:moveTo>
                      <a:pt x="5" y="4"/>
                    </a:moveTo>
                    <a:lnTo>
                      <a:pt x="2" y="7"/>
                    </a:lnTo>
                    <a:lnTo>
                      <a:pt x="0" y="11"/>
                    </a:lnTo>
                    <a:lnTo>
                      <a:pt x="12" y="14"/>
                    </a:lnTo>
                    <a:lnTo>
                      <a:pt x="13" y="10"/>
                    </a:lnTo>
                    <a:lnTo>
                      <a:pt x="5" y="4"/>
                    </a:lnTo>
                    <a:lnTo>
                      <a:pt x="13" y="10"/>
                    </a:lnTo>
                    <a:lnTo>
                      <a:pt x="18" y="0"/>
                    </a:lnTo>
                    <a:lnTo>
                      <a:pt x="5" y="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86" name="Freeform 1172"/>
              <xdr:cNvSpPr>
                <a:spLocks/>
              </xdr:cNvSpPr>
            </xdr:nvSpPr>
            <xdr:spPr>
              <a:xfrm>
                <a:off x="512" y="192"/>
                <a:ext cx="9" cy="10"/>
              </a:xfrm>
              <a:custGeom>
                <a:pathLst>
                  <a:path h="10" w="9">
                    <a:moveTo>
                      <a:pt x="0" y="10"/>
                    </a:moveTo>
                    <a:lnTo>
                      <a:pt x="0" y="10"/>
                    </a:lnTo>
                    <a:lnTo>
                      <a:pt x="2" y="10"/>
                    </a:lnTo>
                    <a:lnTo>
                      <a:pt x="3" y="10"/>
                    </a:lnTo>
                    <a:lnTo>
                      <a:pt x="4" y="10"/>
                    </a:lnTo>
                    <a:lnTo>
                      <a:pt x="5" y="10"/>
                    </a:lnTo>
                    <a:lnTo>
                      <a:pt x="6" y="10"/>
                    </a:lnTo>
                    <a:lnTo>
                      <a:pt x="7" y="9"/>
                    </a:lnTo>
                    <a:lnTo>
                      <a:pt x="8" y="9"/>
                    </a:lnTo>
                    <a:lnTo>
                      <a:pt x="9" y="9"/>
                    </a:lnTo>
                    <a:lnTo>
                      <a:pt x="4" y="0"/>
                    </a:lnTo>
                    <a:lnTo>
                      <a:pt x="4" y="1"/>
                    </a:lnTo>
                    <a:lnTo>
                      <a:pt x="3" y="1"/>
                    </a:lnTo>
                    <a:lnTo>
                      <a:pt x="2" y="1"/>
                    </a:lnTo>
                    <a:lnTo>
                      <a:pt x="1" y="1"/>
                    </a:lnTo>
                    <a:lnTo>
                      <a:pt x="0" y="1"/>
                    </a:lnTo>
                    <a:lnTo>
                      <a:pt x="0" y="1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87" name="Freeform 1173"/>
              <xdr:cNvSpPr>
                <a:spLocks/>
              </xdr:cNvSpPr>
            </xdr:nvSpPr>
            <xdr:spPr>
              <a:xfrm>
                <a:off x="503" y="191"/>
                <a:ext cx="12" cy="11"/>
              </a:xfrm>
              <a:custGeom>
                <a:pathLst>
                  <a:path h="11" w="12">
                    <a:moveTo>
                      <a:pt x="6" y="0"/>
                    </a:moveTo>
                    <a:lnTo>
                      <a:pt x="0" y="3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6"/>
                    </a:lnTo>
                    <a:lnTo>
                      <a:pt x="0" y="7"/>
                    </a:lnTo>
                    <a:lnTo>
                      <a:pt x="1" y="8"/>
                    </a:lnTo>
                    <a:lnTo>
                      <a:pt x="2" y="9"/>
                    </a:lnTo>
                    <a:lnTo>
                      <a:pt x="3" y="10"/>
                    </a:lnTo>
                    <a:lnTo>
                      <a:pt x="4" y="10"/>
                    </a:lnTo>
                    <a:lnTo>
                      <a:pt x="5" y="11"/>
                    </a:lnTo>
                    <a:lnTo>
                      <a:pt x="6" y="11"/>
                    </a:lnTo>
                    <a:lnTo>
                      <a:pt x="7" y="11"/>
                    </a:lnTo>
                    <a:lnTo>
                      <a:pt x="8" y="11"/>
                    </a:lnTo>
                    <a:lnTo>
                      <a:pt x="9" y="11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9" y="2"/>
                    </a:lnTo>
                    <a:lnTo>
                      <a:pt x="10" y="2"/>
                    </a:lnTo>
                    <a:lnTo>
                      <a:pt x="10" y="3"/>
                    </a:lnTo>
                    <a:lnTo>
                      <a:pt x="11" y="3"/>
                    </a:lnTo>
                    <a:lnTo>
                      <a:pt x="11" y="4"/>
                    </a:lnTo>
                    <a:lnTo>
                      <a:pt x="11" y="5"/>
                    </a:lnTo>
                    <a:lnTo>
                      <a:pt x="12" y="5"/>
                    </a:lnTo>
                    <a:lnTo>
                      <a:pt x="11" y="5"/>
                    </a:lnTo>
                    <a:lnTo>
                      <a:pt x="11" y="6"/>
                    </a:lnTo>
                    <a:lnTo>
                      <a:pt x="6" y="9"/>
                    </a:lnTo>
                    <a:lnTo>
                      <a:pt x="6" y="0"/>
                    </a:lnTo>
                    <a:lnTo>
                      <a:pt x="1" y="0"/>
                    </a:lnTo>
                    <a:lnTo>
                      <a:pt x="0" y="3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88" name="Freeform 1174"/>
              <xdr:cNvSpPr>
                <a:spLocks/>
              </xdr:cNvSpPr>
            </xdr:nvSpPr>
            <xdr:spPr>
              <a:xfrm>
                <a:off x="509" y="191"/>
                <a:ext cx="17" cy="9"/>
              </a:xfrm>
              <a:custGeom>
                <a:pathLst>
                  <a:path h="9" w="17">
                    <a:moveTo>
                      <a:pt x="17" y="6"/>
                    </a:moveTo>
                    <a:lnTo>
                      <a:pt x="11" y="0"/>
                    </a:lnTo>
                    <a:lnTo>
                      <a:pt x="0" y="0"/>
                    </a:lnTo>
                    <a:lnTo>
                      <a:pt x="0" y="9"/>
                    </a:lnTo>
                    <a:lnTo>
                      <a:pt x="11" y="9"/>
                    </a:lnTo>
                    <a:lnTo>
                      <a:pt x="17" y="6"/>
                    </a:lnTo>
                    <a:lnTo>
                      <a:pt x="11" y="9"/>
                    </a:lnTo>
                    <a:lnTo>
                      <a:pt x="16" y="9"/>
                    </a:lnTo>
                    <a:lnTo>
                      <a:pt x="17" y="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89" name="Freeform 1175"/>
              <xdr:cNvSpPr>
                <a:spLocks/>
              </xdr:cNvSpPr>
            </xdr:nvSpPr>
            <xdr:spPr>
              <a:xfrm>
                <a:off x="504" y="185"/>
                <a:ext cx="12" cy="9"/>
              </a:xfrm>
              <a:custGeom>
                <a:pathLst>
                  <a:path h="9" w="12">
                    <a:moveTo>
                      <a:pt x="10" y="0"/>
                    </a:moveTo>
                    <a:lnTo>
                      <a:pt x="10" y="0"/>
                    </a:lnTo>
                    <a:lnTo>
                      <a:pt x="8" y="0"/>
                    </a:lnTo>
                    <a:lnTo>
                      <a:pt x="7" y="0"/>
                    </a:lnTo>
                    <a:lnTo>
                      <a:pt x="6" y="1"/>
                    </a:lnTo>
                    <a:lnTo>
                      <a:pt x="5" y="1"/>
                    </a:lnTo>
                    <a:lnTo>
                      <a:pt x="4" y="2"/>
                    </a:lnTo>
                    <a:lnTo>
                      <a:pt x="3" y="2"/>
                    </a:lnTo>
                    <a:lnTo>
                      <a:pt x="3" y="3"/>
                    </a:lnTo>
                    <a:lnTo>
                      <a:pt x="2" y="3"/>
                    </a:lnTo>
                    <a:lnTo>
                      <a:pt x="2" y="4"/>
                    </a:lnTo>
                    <a:lnTo>
                      <a:pt x="1" y="4"/>
                    </a:lnTo>
                    <a:lnTo>
                      <a:pt x="1" y="5"/>
                    </a:lnTo>
                    <a:lnTo>
                      <a:pt x="0" y="6"/>
                    </a:lnTo>
                    <a:lnTo>
                      <a:pt x="12" y="9"/>
                    </a:lnTo>
                    <a:lnTo>
                      <a:pt x="11" y="9"/>
                    </a:lnTo>
                    <a:lnTo>
                      <a:pt x="10" y="9"/>
                    </a:lnTo>
                    <a:lnTo>
                      <a:pt x="1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90" name="Freeform 1176"/>
              <xdr:cNvSpPr>
                <a:spLocks/>
              </xdr:cNvSpPr>
            </xdr:nvSpPr>
            <xdr:spPr>
              <a:xfrm>
                <a:off x="509" y="185"/>
                <a:ext cx="12" cy="12"/>
              </a:xfrm>
              <a:custGeom>
                <a:pathLst>
                  <a:path h="12" w="12">
                    <a:moveTo>
                      <a:pt x="5" y="12"/>
                    </a:moveTo>
                    <a:lnTo>
                      <a:pt x="11" y="9"/>
                    </a:lnTo>
                    <a:lnTo>
                      <a:pt x="11" y="8"/>
                    </a:lnTo>
                    <a:lnTo>
                      <a:pt x="12" y="8"/>
                    </a:lnTo>
                    <a:lnTo>
                      <a:pt x="12" y="7"/>
                    </a:lnTo>
                    <a:lnTo>
                      <a:pt x="12" y="6"/>
                    </a:lnTo>
                    <a:lnTo>
                      <a:pt x="12" y="5"/>
                    </a:lnTo>
                    <a:lnTo>
                      <a:pt x="11" y="4"/>
                    </a:lnTo>
                    <a:lnTo>
                      <a:pt x="11" y="3"/>
                    </a:lnTo>
                    <a:lnTo>
                      <a:pt x="10" y="2"/>
                    </a:lnTo>
                    <a:lnTo>
                      <a:pt x="9" y="1"/>
                    </a:lnTo>
                    <a:lnTo>
                      <a:pt x="7" y="0"/>
                    </a:lnTo>
                    <a:lnTo>
                      <a:pt x="6" y="0"/>
                    </a:lnTo>
                    <a:lnTo>
                      <a:pt x="5" y="0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3" y="9"/>
                    </a:lnTo>
                    <a:lnTo>
                      <a:pt x="2" y="9"/>
                    </a:lnTo>
                    <a:lnTo>
                      <a:pt x="1" y="8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0" y="6"/>
                    </a:lnTo>
                    <a:lnTo>
                      <a:pt x="5" y="3"/>
                    </a:lnTo>
                    <a:lnTo>
                      <a:pt x="5" y="12"/>
                    </a:lnTo>
                    <a:lnTo>
                      <a:pt x="10" y="12"/>
                    </a:lnTo>
                    <a:lnTo>
                      <a:pt x="11" y="9"/>
                    </a:lnTo>
                    <a:lnTo>
                      <a:pt x="5" y="1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91" name="Freeform 1177"/>
              <xdr:cNvSpPr>
                <a:spLocks/>
              </xdr:cNvSpPr>
            </xdr:nvSpPr>
            <xdr:spPr>
              <a:xfrm>
                <a:off x="502" y="188"/>
                <a:ext cx="12" cy="9"/>
              </a:xfrm>
              <a:custGeom>
                <a:pathLst>
                  <a:path h="9" w="12">
                    <a:moveTo>
                      <a:pt x="2" y="3"/>
                    </a:moveTo>
                    <a:lnTo>
                      <a:pt x="8" y="9"/>
                    </a:lnTo>
                    <a:lnTo>
                      <a:pt x="12" y="9"/>
                    </a:lnTo>
                    <a:lnTo>
                      <a:pt x="12" y="0"/>
                    </a:lnTo>
                    <a:lnTo>
                      <a:pt x="8" y="0"/>
                    </a:lnTo>
                    <a:lnTo>
                      <a:pt x="2" y="3"/>
                    </a:lnTo>
                    <a:lnTo>
                      <a:pt x="0" y="9"/>
                    </a:lnTo>
                    <a:lnTo>
                      <a:pt x="8" y="9"/>
                    </a:lnTo>
                    <a:lnTo>
                      <a:pt x="2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92" name="Freeform 1178"/>
              <xdr:cNvSpPr>
                <a:spLocks/>
              </xdr:cNvSpPr>
            </xdr:nvSpPr>
            <xdr:spPr>
              <a:xfrm>
                <a:off x="518" y="201"/>
                <a:ext cx="14" cy="10"/>
              </a:xfrm>
              <a:custGeom>
                <a:pathLst>
                  <a:path h="10" w="14">
                    <a:moveTo>
                      <a:pt x="14" y="7"/>
                    </a:moveTo>
                    <a:lnTo>
                      <a:pt x="8" y="0"/>
                    </a:lnTo>
                    <a:lnTo>
                      <a:pt x="0" y="0"/>
                    </a:lnTo>
                    <a:lnTo>
                      <a:pt x="0" y="10"/>
                    </a:lnTo>
                    <a:lnTo>
                      <a:pt x="8" y="10"/>
                    </a:lnTo>
                    <a:lnTo>
                      <a:pt x="14" y="7"/>
                    </a:lnTo>
                    <a:lnTo>
                      <a:pt x="8" y="10"/>
                    </a:lnTo>
                    <a:lnTo>
                      <a:pt x="12" y="10"/>
                    </a:lnTo>
                    <a:lnTo>
                      <a:pt x="14" y="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93" name="Freeform 1179"/>
              <xdr:cNvSpPr>
                <a:spLocks/>
              </xdr:cNvSpPr>
            </xdr:nvSpPr>
            <xdr:spPr>
              <a:xfrm>
                <a:off x="521" y="194"/>
                <a:ext cx="14" cy="14"/>
              </a:xfrm>
              <a:custGeom>
                <a:pathLst>
                  <a:path h="14" w="14">
                    <a:moveTo>
                      <a:pt x="9" y="0"/>
                    </a:moveTo>
                    <a:lnTo>
                      <a:pt x="3" y="3"/>
                    </a:lnTo>
                    <a:lnTo>
                      <a:pt x="0" y="11"/>
                    </a:lnTo>
                    <a:lnTo>
                      <a:pt x="11" y="14"/>
                    </a:lnTo>
                    <a:lnTo>
                      <a:pt x="14" y="6"/>
                    </a:lnTo>
                    <a:lnTo>
                      <a:pt x="9" y="0"/>
                    </a:lnTo>
                    <a:lnTo>
                      <a:pt x="4" y="0"/>
                    </a:lnTo>
                    <a:lnTo>
                      <a:pt x="3" y="3"/>
                    </a:lnTo>
                    <a:lnTo>
                      <a:pt x="9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94" name="Freeform 1180"/>
              <xdr:cNvSpPr>
                <a:spLocks/>
              </xdr:cNvSpPr>
            </xdr:nvSpPr>
            <xdr:spPr>
              <a:xfrm>
                <a:off x="530" y="194"/>
                <a:ext cx="5" cy="9"/>
              </a:xfrm>
              <a:custGeom>
                <a:pathLst>
                  <a:path h="9" w="5">
                    <a:moveTo>
                      <a:pt x="5" y="3"/>
                    </a:moveTo>
                    <a:lnTo>
                      <a:pt x="0" y="0"/>
                    </a:lnTo>
                    <a:lnTo>
                      <a:pt x="0" y="9"/>
                    </a:lnTo>
                    <a:lnTo>
                      <a:pt x="5" y="3"/>
                    </a:lnTo>
                    <a:lnTo>
                      <a:pt x="4" y="0"/>
                    </a:lnTo>
                    <a:lnTo>
                      <a:pt x="0" y="0"/>
                    </a:lnTo>
                    <a:lnTo>
                      <a:pt x="5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95" name="Freeform 1181"/>
              <xdr:cNvSpPr>
                <a:spLocks/>
              </xdr:cNvSpPr>
            </xdr:nvSpPr>
            <xdr:spPr>
              <a:xfrm>
                <a:off x="524" y="196"/>
                <a:ext cx="11" cy="10"/>
              </a:xfrm>
              <a:custGeom>
                <a:pathLst>
                  <a:path h="10" w="11">
                    <a:moveTo>
                      <a:pt x="10" y="0"/>
                    </a:moveTo>
                    <a:lnTo>
                      <a:pt x="10" y="0"/>
                    </a:lnTo>
                    <a:lnTo>
                      <a:pt x="10" y="1"/>
                    </a:lnTo>
                    <a:lnTo>
                      <a:pt x="11" y="1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1" y="5"/>
                    </a:lnTo>
                    <a:lnTo>
                      <a:pt x="1" y="6"/>
                    </a:lnTo>
                    <a:lnTo>
                      <a:pt x="2" y="7"/>
                    </a:lnTo>
                    <a:lnTo>
                      <a:pt x="3" y="8"/>
                    </a:lnTo>
                    <a:lnTo>
                      <a:pt x="4" y="8"/>
                    </a:lnTo>
                    <a:lnTo>
                      <a:pt x="5" y="9"/>
                    </a:lnTo>
                    <a:lnTo>
                      <a:pt x="6" y="9"/>
                    </a:lnTo>
                    <a:lnTo>
                      <a:pt x="7" y="9"/>
                    </a:lnTo>
                    <a:lnTo>
                      <a:pt x="8" y="9"/>
                    </a:lnTo>
                    <a:lnTo>
                      <a:pt x="9" y="9"/>
                    </a:lnTo>
                    <a:lnTo>
                      <a:pt x="9" y="10"/>
                    </a:lnTo>
                    <a:lnTo>
                      <a:pt x="10" y="10"/>
                    </a:lnTo>
                    <a:lnTo>
                      <a:pt x="1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96" name="Freeform 1182"/>
              <xdr:cNvSpPr>
                <a:spLocks/>
              </xdr:cNvSpPr>
            </xdr:nvSpPr>
            <xdr:spPr>
              <a:xfrm>
                <a:off x="534" y="192"/>
                <a:ext cx="16" cy="14"/>
              </a:xfrm>
              <a:custGeom>
                <a:pathLst>
                  <a:path h="14" w="16">
                    <a:moveTo>
                      <a:pt x="5" y="0"/>
                    </a:moveTo>
                    <a:lnTo>
                      <a:pt x="5" y="0"/>
                    </a:lnTo>
                    <a:lnTo>
                      <a:pt x="5" y="1"/>
                    </a:lnTo>
                    <a:lnTo>
                      <a:pt x="4" y="2"/>
                    </a:lnTo>
                    <a:lnTo>
                      <a:pt x="4" y="3"/>
                    </a:lnTo>
                    <a:lnTo>
                      <a:pt x="3" y="3"/>
                    </a:lnTo>
                    <a:lnTo>
                      <a:pt x="2" y="4"/>
                    </a:lnTo>
                    <a:lnTo>
                      <a:pt x="1" y="4"/>
                    </a:lnTo>
                    <a:lnTo>
                      <a:pt x="0" y="4"/>
                    </a:lnTo>
                    <a:lnTo>
                      <a:pt x="0" y="14"/>
                    </a:lnTo>
                    <a:lnTo>
                      <a:pt x="1" y="14"/>
                    </a:lnTo>
                    <a:lnTo>
                      <a:pt x="1" y="13"/>
                    </a:lnTo>
                    <a:lnTo>
                      <a:pt x="2" y="13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5" y="13"/>
                    </a:lnTo>
                    <a:lnTo>
                      <a:pt x="6" y="13"/>
                    </a:lnTo>
                    <a:lnTo>
                      <a:pt x="7" y="12"/>
                    </a:lnTo>
                    <a:lnTo>
                      <a:pt x="8" y="12"/>
                    </a:lnTo>
                    <a:lnTo>
                      <a:pt x="9" y="11"/>
                    </a:lnTo>
                    <a:lnTo>
                      <a:pt x="10" y="11"/>
                    </a:lnTo>
                    <a:lnTo>
                      <a:pt x="11" y="10"/>
                    </a:lnTo>
                    <a:lnTo>
                      <a:pt x="12" y="10"/>
                    </a:lnTo>
                    <a:lnTo>
                      <a:pt x="12" y="9"/>
                    </a:lnTo>
                    <a:lnTo>
                      <a:pt x="13" y="8"/>
                    </a:lnTo>
                    <a:lnTo>
                      <a:pt x="14" y="7"/>
                    </a:lnTo>
                    <a:lnTo>
                      <a:pt x="15" y="6"/>
                    </a:lnTo>
                    <a:lnTo>
                      <a:pt x="15" y="5"/>
                    </a:lnTo>
                    <a:lnTo>
                      <a:pt x="16" y="4"/>
                    </a:lnTo>
                    <a:lnTo>
                      <a:pt x="5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97" name="Freeform 1183"/>
              <xdr:cNvSpPr>
                <a:spLocks/>
              </xdr:cNvSpPr>
            </xdr:nvSpPr>
            <xdr:spPr>
              <a:xfrm>
                <a:off x="539" y="182"/>
                <a:ext cx="12" cy="14"/>
              </a:xfrm>
              <a:custGeom>
                <a:pathLst>
                  <a:path h="14" w="12">
                    <a:moveTo>
                      <a:pt x="1" y="9"/>
                    </a:moveTo>
                    <a:lnTo>
                      <a:pt x="1" y="9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0" y="10"/>
                    </a:lnTo>
                    <a:lnTo>
                      <a:pt x="11" y="14"/>
                    </a:lnTo>
                    <a:lnTo>
                      <a:pt x="12" y="13"/>
                    </a:lnTo>
                    <a:lnTo>
                      <a:pt x="12" y="12"/>
                    </a:lnTo>
                    <a:lnTo>
                      <a:pt x="12" y="11"/>
                    </a:lnTo>
                    <a:lnTo>
                      <a:pt x="12" y="10"/>
                    </a:lnTo>
                    <a:lnTo>
                      <a:pt x="12" y="9"/>
                    </a:lnTo>
                    <a:lnTo>
                      <a:pt x="12" y="8"/>
                    </a:lnTo>
                    <a:lnTo>
                      <a:pt x="12" y="7"/>
                    </a:lnTo>
                    <a:lnTo>
                      <a:pt x="12" y="6"/>
                    </a:lnTo>
                    <a:lnTo>
                      <a:pt x="12" y="5"/>
                    </a:lnTo>
                    <a:lnTo>
                      <a:pt x="11" y="4"/>
                    </a:lnTo>
                    <a:lnTo>
                      <a:pt x="10" y="3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8" y="1"/>
                    </a:lnTo>
                    <a:lnTo>
                      <a:pt x="7" y="1"/>
                    </a:lnTo>
                    <a:lnTo>
                      <a:pt x="6" y="1"/>
                    </a:lnTo>
                    <a:lnTo>
                      <a:pt x="5" y="0"/>
                    </a:lnTo>
                    <a:lnTo>
                      <a:pt x="4" y="0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1" y="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98" name="Freeform 1184"/>
              <xdr:cNvSpPr>
                <a:spLocks/>
              </xdr:cNvSpPr>
            </xdr:nvSpPr>
            <xdr:spPr>
              <a:xfrm>
                <a:off x="529" y="182"/>
                <a:ext cx="11" cy="12"/>
              </a:xfrm>
              <a:custGeom>
                <a:pathLst>
                  <a:path h="12" w="11">
                    <a:moveTo>
                      <a:pt x="4" y="12"/>
                    </a:moveTo>
                    <a:lnTo>
                      <a:pt x="9" y="10"/>
                    </a:lnTo>
                    <a:lnTo>
                      <a:pt x="10" y="10"/>
                    </a:lnTo>
                    <a:lnTo>
                      <a:pt x="10" y="9"/>
                    </a:lnTo>
                    <a:lnTo>
                      <a:pt x="11" y="9"/>
                    </a:lnTo>
                    <a:lnTo>
                      <a:pt x="11" y="0"/>
                    </a:lnTo>
                    <a:lnTo>
                      <a:pt x="10" y="0"/>
                    </a:lnTo>
                    <a:lnTo>
                      <a:pt x="9" y="0"/>
                    </a:lnTo>
                    <a:lnTo>
                      <a:pt x="8" y="0"/>
                    </a:lnTo>
                    <a:lnTo>
                      <a:pt x="7" y="0"/>
                    </a:lnTo>
                    <a:lnTo>
                      <a:pt x="6" y="1"/>
                    </a:lnTo>
                    <a:lnTo>
                      <a:pt x="5" y="1"/>
                    </a:lnTo>
                    <a:lnTo>
                      <a:pt x="4" y="1"/>
                    </a:lnTo>
                    <a:lnTo>
                      <a:pt x="3" y="2"/>
                    </a:lnTo>
                    <a:lnTo>
                      <a:pt x="2" y="3"/>
                    </a:lnTo>
                    <a:lnTo>
                      <a:pt x="1" y="3"/>
                    </a:lnTo>
                    <a:lnTo>
                      <a:pt x="1" y="4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4" y="3"/>
                    </a:lnTo>
                    <a:lnTo>
                      <a:pt x="4" y="12"/>
                    </a:lnTo>
                    <a:lnTo>
                      <a:pt x="7" y="12"/>
                    </a:lnTo>
                    <a:lnTo>
                      <a:pt x="9" y="10"/>
                    </a:lnTo>
                    <a:lnTo>
                      <a:pt x="4" y="1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99" name="Freeform 1185"/>
              <xdr:cNvSpPr>
                <a:spLocks/>
              </xdr:cNvSpPr>
            </xdr:nvSpPr>
            <xdr:spPr>
              <a:xfrm>
                <a:off x="525" y="185"/>
                <a:ext cx="8" cy="9"/>
              </a:xfrm>
              <a:custGeom>
                <a:pathLst>
                  <a:path h="9" w="8">
                    <a:moveTo>
                      <a:pt x="3" y="3"/>
                    </a:moveTo>
                    <a:lnTo>
                      <a:pt x="8" y="9"/>
                    </a:lnTo>
                    <a:lnTo>
                      <a:pt x="8" y="0"/>
                    </a:lnTo>
                    <a:lnTo>
                      <a:pt x="3" y="3"/>
                    </a:lnTo>
                    <a:lnTo>
                      <a:pt x="0" y="9"/>
                    </a:lnTo>
                    <a:lnTo>
                      <a:pt x="8" y="9"/>
                    </a:lnTo>
                    <a:lnTo>
                      <a:pt x="3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0" name="Freeform 1186"/>
              <xdr:cNvSpPr>
                <a:spLocks/>
              </xdr:cNvSpPr>
            </xdr:nvSpPr>
            <xdr:spPr>
              <a:xfrm>
                <a:off x="528" y="182"/>
                <a:ext cx="15" cy="9"/>
              </a:xfrm>
              <a:custGeom>
                <a:pathLst>
                  <a:path h="9" w="15">
                    <a:moveTo>
                      <a:pt x="6" y="0"/>
                    </a:moveTo>
                    <a:lnTo>
                      <a:pt x="1" y="3"/>
                    </a:lnTo>
                    <a:lnTo>
                      <a:pt x="0" y="6"/>
                    </a:lnTo>
                    <a:lnTo>
                      <a:pt x="11" y="9"/>
                    </a:lnTo>
                    <a:lnTo>
                      <a:pt x="12" y="7"/>
                    </a:lnTo>
                    <a:lnTo>
                      <a:pt x="6" y="0"/>
                    </a:lnTo>
                    <a:lnTo>
                      <a:pt x="12" y="7"/>
                    </a:lnTo>
                    <a:lnTo>
                      <a:pt x="15" y="0"/>
                    </a:lnTo>
                    <a:lnTo>
                      <a:pt x="6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1" name="Freeform 1187"/>
              <xdr:cNvSpPr>
                <a:spLocks/>
              </xdr:cNvSpPr>
            </xdr:nvSpPr>
            <xdr:spPr>
              <a:xfrm>
                <a:off x="521" y="182"/>
                <a:ext cx="13" cy="10"/>
              </a:xfrm>
              <a:custGeom>
                <a:pathLst>
                  <a:path h="10" w="13">
                    <a:moveTo>
                      <a:pt x="0" y="3"/>
                    </a:moveTo>
                    <a:lnTo>
                      <a:pt x="6" y="10"/>
                    </a:lnTo>
                    <a:lnTo>
                      <a:pt x="13" y="10"/>
                    </a:lnTo>
                    <a:lnTo>
                      <a:pt x="13" y="0"/>
                    </a:lnTo>
                    <a:lnTo>
                      <a:pt x="6" y="0"/>
                    </a:lnTo>
                    <a:lnTo>
                      <a:pt x="0" y="3"/>
                    </a:lnTo>
                    <a:lnTo>
                      <a:pt x="6" y="0"/>
                    </a:lnTo>
                    <a:lnTo>
                      <a:pt x="1" y="0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2" name="Freeform 1188"/>
              <xdr:cNvSpPr>
                <a:spLocks/>
              </xdr:cNvSpPr>
            </xdr:nvSpPr>
            <xdr:spPr>
              <a:xfrm>
                <a:off x="509" y="185"/>
                <a:ext cx="23" cy="26"/>
              </a:xfrm>
              <a:custGeom>
                <a:pathLst>
                  <a:path h="26" w="23">
                    <a:moveTo>
                      <a:pt x="9" y="26"/>
                    </a:moveTo>
                    <a:lnTo>
                      <a:pt x="14" y="23"/>
                    </a:lnTo>
                    <a:lnTo>
                      <a:pt x="23" y="4"/>
                    </a:lnTo>
                    <a:lnTo>
                      <a:pt x="12" y="0"/>
                    </a:lnTo>
                    <a:lnTo>
                      <a:pt x="3" y="20"/>
                    </a:lnTo>
                    <a:lnTo>
                      <a:pt x="9" y="26"/>
                    </a:lnTo>
                    <a:lnTo>
                      <a:pt x="3" y="20"/>
                    </a:lnTo>
                    <a:lnTo>
                      <a:pt x="0" y="26"/>
                    </a:lnTo>
                    <a:lnTo>
                      <a:pt x="9" y="2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3" name="Freeform 1189"/>
              <xdr:cNvSpPr>
                <a:spLocks/>
              </xdr:cNvSpPr>
            </xdr:nvSpPr>
            <xdr:spPr>
              <a:xfrm>
                <a:off x="526" y="186"/>
                <a:ext cx="12" cy="10"/>
              </a:xfrm>
              <a:custGeom>
                <a:pathLst>
                  <a:path h="10" w="12">
                    <a:moveTo>
                      <a:pt x="9" y="0"/>
                    </a:moveTo>
                    <a:lnTo>
                      <a:pt x="9" y="0"/>
                    </a:lnTo>
                    <a:lnTo>
                      <a:pt x="8" y="0"/>
                    </a:lnTo>
                    <a:lnTo>
                      <a:pt x="7" y="1"/>
                    </a:lnTo>
                    <a:lnTo>
                      <a:pt x="6" y="1"/>
                    </a:lnTo>
                    <a:lnTo>
                      <a:pt x="5" y="1"/>
                    </a:lnTo>
                    <a:lnTo>
                      <a:pt x="4" y="2"/>
                    </a:lnTo>
                    <a:lnTo>
                      <a:pt x="3" y="2"/>
                    </a:lnTo>
                    <a:lnTo>
                      <a:pt x="3" y="3"/>
                    </a:lnTo>
                    <a:lnTo>
                      <a:pt x="2" y="3"/>
                    </a:lnTo>
                    <a:lnTo>
                      <a:pt x="2" y="4"/>
                    </a:lnTo>
                    <a:lnTo>
                      <a:pt x="1" y="4"/>
                    </a:lnTo>
                    <a:lnTo>
                      <a:pt x="1" y="5"/>
                    </a:lnTo>
                    <a:lnTo>
                      <a:pt x="0" y="6"/>
                    </a:lnTo>
                    <a:lnTo>
                      <a:pt x="11" y="9"/>
                    </a:lnTo>
                    <a:lnTo>
                      <a:pt x="12" y="9"/>
                    </a:lnTo>
                    <a:lnTo>
                      <a:pt x="11" y="9"/>
                    </a:lnTo>
                    <a:lnTo>
                      <a:pt x="10" y="9"/>
                    </a:lnTo>
                    <a:lnTo>
                      <a:pt x="10" y="10"/>
                    </a:lnTo>
                    <a:lnTo>
                      <a:pt x="9" y="10"/>
                    </a:lnTo>
                    <a:lnTo>
                      <a:pt x="9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4" name="Freeform 1190"/>
              <xdr:cNvSpPr>
                <a:spLocks/>
              </xdr:cNvSpPr>
            </xdr:nvSpPr>
            <xdr:spPr>
              <a:xfrm>
                <a:off x="530" y="186"/>
                <a:ext cx="12" cy="10"/>
              </a:xfrm>
              <a:custGeom>
                <a:pathLst>
                  <a:path h="10" w="12">
                    <a:moveTo>
                      <a:pt x="11" y="10"/>
                    </a:moveTo>
                    <a:lnTo>
                      <a:pt x="11" y="10"/>
                    </a:lnTo>
                    <a:lnTo>
                      <a:pt x="12" y="9"/>
                    </a:lnTo>
                    <a:lnTo>
                      <a:pt x="12" y="8"/>
                    </a:lnTo>
                    <a:lnTo>
                      <a:pt x="12" y="7"/>
                    </a:lnTo>
                    <a:lnTo>
                      <a:pt x="12" y="6"/>
                    </a:lnTo>
                    <a:lnTo>
                      <a:pt x="12" y="5"/>
                    </a:lnTo>
                    <a:lnTo>
                      <a:pt x="12" y="4"/>
                    </a:lnTo>
                    <a:lnTo>
                      <a:pt x="11" y="3"/>
                    </a:lnTo>
                    <a:lnTo>
                      <a:pt x="10" y="2"/>
                    </a:lnTo>
                    <a:lnTo>
                      <a:pt x="9" y="1"/>
                    </a:lnTo>
                    <a:lnTo>
                      <a:pt x="8" y="1"/>
                    </a:lnTo>
                    <a:lnTo>
                      <a:pt x="6" y="0"/>
                    </a:lnTo>
                    <a:lnTo>
                      <a:pt x="5" y="0"/>
                    </a:lnTo>
                    <a:lnTo>
                      <a:pt x="5" y="10"/>
                    </a:lnTo>
                    <a:lnTo>
                      <a:pt x="4" y="10"/>
                    </a:lnTo>
                    <a:lnTo>
                      <a:pt x="4" y="9"/>
                    </a:lnTo>
                    <a:lnTo>
                      <a:pt x="3" y="9"/>
                    </a:lnTo>
                    <a:lnTo>
                      <a:pt x="2" y="9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11" y="1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5" name="Freeform 1191"/>
              <xdr:cNvSpPr>
                <a:spLocks/>
              </xdr:cNvSpPr>
            </xdr:nvSpPr>
            <xdr:spPr>
              <a:xfrm>
                <a:off x="530" y="192"/>
                <a:ext cx="11" cy="9"/>
              </a:xfrm>
              <a:custGeom>
                <a:pathLst>
                  <a:path h="9" w="11">
                    <a:moveTo>
                      <a:pt x="2" y="9"/>
                    </a:moveTo>
                    <a:lnTo>
                      <a:pt x="2" y="9"/>
                    </a:lnTo>
                    <a:lnTo>
                      <a:pt x="3" y="9"/>
                    </a:lnTo>
                    <a:lnTo>
                      <a:pt x="5" y="9"/>
                    </a:lnTo>
                    <a:lnTo>
                      <a:pt x="6" y="9"/>
                    </a:lnTo>
                    <a:lnTo>
                      <a:pt x="7" y="8"/>
                    </a:lnTo>
                    <a:lnTo>
                      <a:pt x="8" y="8"/>
                    </a:lnTo>
                    <a:lnTo>
                      <a:pt x="9" y="7"/>
                    </a:lnTo>
                    <a:lnTo>
                      <a:pt x="10" y="6"/>
                    </a:lnTo>
                    <a:lnTo>
                      <a:pt x="11" y="5"/>
                    </a:lnTo>
                    <a:lnTo>
                      <a:pt x="11" y="4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2" y="0"/>
                    </a:lnTo>
                    <a:lnTo>
                      <a:pt x="2" y="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6" name="Freeform 1192"/>
              <xdr:cNvSpPr>
                <a:spLocks/>
              </xdr:cNvSpPr>
            </xdr:nvSpPr>
            <xdr:spPr>
              <a:xfrm>
                <a:off x="525" y="192"/>
                <a:ext cx="12" cy="9"/>
              </a:xfrm>
              <a:custGeom>
                <a:pathLst>
                  <a:path h="9" w="12">
                    <a:moveTo>
                      <a:pt x="1" y="0"/>
                    </a:moveTo>
                    <a:lnTo>
                      <a:pt x="1" y="0"/>
                    </a:lnTo>
                    <a:lnTo>
                      <a:pt x="1" y="1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1" y="6"/>
                    </a:lnTo>
                    <a:lnTo>
                      <a:pt x="1" y="7"/>
                    </a:lnTo>
                    <a:lnTo>
                      <a:pt x="2" y="8"/>
                    </a:lnTo>
                    <a:lnTo>
                      <a:pt x="4" y="9"/>
                    </a:lnTo>
                    <a:lnTo>
                      <a:pt x="5" y="9"/>
                    </a:lnTo>
                    <a:lnTo>
                      <a:pt x="6" y="9"/>
                    </a:lnTo>
                    <a:lnTo>
                      <a:pt x="7" y="9"/>
                    </a:lnTo>
                    <a:lnTo>
                      <a:pt x="7" y="0"/>
                    </a:lnTo>
                    <a:lnTo>
                      <a:pt x="8" y="0"/>
                    </a:lnTo>
                    <a:lnTo>
                      <a:pt x="9" y="0"/>
                    </a:lnTo>
                    <a:lnTo>
                      <a:pt x="9" y="1"/>
                    </a:lnTo>
                    <a:lnTo>
                      <a:pt x="10" y="1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2" y="4"/>
                    </a:lnTo>
                    <a:lnTo>
                      <a:pt x="12" y="3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7" name="Freeform 1193"/>
              <xdr:cNvSpPr>
                <a:spLocks/>
              </xdr:cNvSpPr>
            </xdr:nvSpPr>
            <xdr:spPr>
              <a:xfrm>
                <a:off x="558" y="182"/>
                <a:ext cx="20" cy="20"/>
              </a:xfrm>
              <a:custGeom>
                <a:pathLst>
                  <a:path h="20" w="20">
                    <a:moveTo>
                      <a:pt x="11" y="0"/>
                    </a:moveTo>
                    <a:lnTo>
                      <a:pt x="6" y="3"/>
                    </a:lnTo>
                    <a:lnTo>
                      <a:pt x="0" y="17"/>
                    </a:lnTo>
                    <a:lnTo>
                      <a:pt x="11" y="20"/>
                    </a:lnTo>
                    <a:lnTo>
                      <a:pt x="17" y="7"/>
                    </a:lnTo>
                    <a:lnTo>
                      <a:pt x="11" y="0"/>
                    </a:lnTo>
                    <a:lnTo>
                      <a:pt x="17" y="7"/>
                    </a:lnTo>
                    <a:lnTo>
                      <a:pt x="20" y="0"/>
                    </a:lnTo>
                    <a:lnTo>
                      <a:pt x="1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8" name="Freeform 1194"/>
              <xdr:cNvSpPr>
                <a:spLocks/>
              </xdr:cNvSpPr>
            </xdr:nvSpPr>
            <xdr:spPr>
              <a:xfrm>
                <a:off x="557" y="182"/>
                <a:ext cx="12" cy="10"/>
              </a:xfrm>
              <a:custGeom>
                <a:pathLst>
                  <a:path h="10" w="12">
                    <a:moveTo>
                      <a:pt x="0" y="0"/>
                    </a:moveTo>
                    <a:lnTo>
                      <a:pt x="0" y="10"/>
                    </a:lnTo>
                    <a:lnTo>
                      <a:pt x="12" y="10"/>
                    </a:lnTo>
                    <a:lnTo>
                      <a:pt x="12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9" name="Freeform 1195"/>
              <xdr:cNvSpPr>
                <a:spLocks/>
              </xdr:cNvSpPr>
            </xdr:nvSpPr>
            <xdr:spPr>
              <a:xfrm>
                <a:off x="543" y="182"/>
                <a:ext cx="14" cy="10"/>
              </a:xfrm>
              <a:custGeom>
                <a:pathLst>
                  <a:path h="10" w="14">
                    <a:moveTo>
                      <a:pt x="11" y="10"/>
                    </a:moveTo>
                    <a:lnTo>
                      <a:pt x="11" y="10"/>
                    </a:lnTo>
                    <a:lnTo>
                      <a:pt x="12" y="10"/>
                    </a:lnTo>
                    <a:lnTo>
                      <a:pt x="13" y="10"/>
                    </a:lnTo>
                    <a:lnTo>
                      <a:pt x="14" y="10"/>
                    </a:lnTo>
                    <a:lnTo>
                      <a:pt x="14" y="0"/>
                    </a:lnTo>
                    <a:lnTo>
                      <a:pt x="13" y="0"/>
                    </a:lnTo>
                    <a:lnTo>
                      <a:pt x="12" y="0"/>
                    </a:lnTo>
                    <a:lnTo>
                      <a:pt x="11" y="0"/>
                    </a:lnTo>
                    <a:lnTo>
                      <a:pt x="10" y="1"/>
                    </a:lnTo>
                    <a:lnTo>
                      <a:pt x="9" y="1"/>
                    </a:lnTo>
                    <a:lnTo>
                      <a:pt x="8" y="1"/>
                    </a:lnTo>
                    <a:lnTo>
                      <a:pt x="7" y="1"/>
                    </a:lnTo>
                    <a:lnTo>
                      <a:pt x="6" y="2"/>
                    </a:lnTo>
                    <a:lnTo>
                      <a:pt x="5" y="2"/>
                    </a:lnTo>
                    <a:lnTo>
                      <a:pt x="4" y="3"/>
                    </a:lnTo>
                    <a:lnTo>
                      <a:pt x="3" y="3"/>
                    </a:lnTo>
                    <a:lnTo>
                      <a:pt x="2" y="4"/>
                    </a:lnTo>
                    <a:lnTo>
                      <a:pt x="1" y="5"/>
                    </a:lnTo>
                    <a:lnTo>
                      <a:pt x="0" y="6"/>
                    </a:lnTo>
                    <a:lnTo>
                      <a:pt x="0" y="7"/>
                    </a:lnTo>
                    <a:lnTo>
                      <a:pt x="11" y="1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0" name="Freeform 1196"/>
              <xdr:cNvSpPr>
                <a:spLocks/>
              </xdr:cNvSpPr>
            </xdr:nvSpPr>
            <xdr:spPr>
              <a:xfrm>
                <a:off x="542" y="189"/>
                <a:ext cx="17" cy="10"/>
              </a:xfrm>
              <a:custGeom>
                <a:pathLst>
                  <a:path h="10" w="17">
                    <a:moveTo>
                      <a:pt x="14" y="7"/>
                    </a:moveTo>
                    <a:lnTo>
                      <a:pt x="10" y="1"/>
                    </a:lnTo>
                    <a:lnTo>
                      <a:pt x="11" y="1"/>
                    </a:lnTo>
                    <a:lnTo>
                      <a:pt x="11" y="2"/>
                    </a:lnTo>
                    <a:lnTo>
                      <a:pt x="12" y="2"/>
                    </a:lnTo>
                    <a:lnTo>
                      <a:pt x="12" y="3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1" y="6"/>
                    </a:lnTo>
                    <a:lnTo>
                      <a:pt x="2" y="7"/>
                    </a:lnTo>
                    <a:lnTo>
                      <a:pt x="3" y="8"/>
                    </a:lnTo>
                    <a:lnTo>
                      <a:pt x="4" y="9"/>
                    </a:lnTo>
                    <a:lnTo>
                      <a:pt x="5" y="9"/>
                    </a:lnTo>
                    <a:lnTo>
                      <a:pt x="6" y="9"/>
                    </a:lnTo>
                    <a:lnTo>
                      <a:pt x="7" y="10"/>
                    </a:lnTo>
                    <a:lnTo>
                      <a:pt x="3" y="4"/>
                    </a:lnTo>
                    <a:lnTo>
                      <a:pt x="14" y="7"/>
                    </a:lnTo>
                    <a:lnTo>
                      <a:pt x="17" y="2"/>
                    </a:lnTo>
                    <a:lnTo>
                      <a:pt x="10" y="1"/>
                    </a:lnTo>
                    <a:lnTo>
                      <a:pt x="14" y="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1" name="Freeform 1197"/>
              <xdr:cNvSpPr>
                <a:spLocks/>
              </xdr:cNvSpPr>
            </xdr:nvSpPr>
            <xdr:spPr>
              <a:xfrm>
                <a:off x="545" y="193"/>
                <a:ext cx="11" cy="6"/>
              </a:xfrm>
              <a:custGeom>
                <a:pathLst>
                  <a:path h="6" w="11">
                    <a:moveTo>
                      <a:pt x="7" y="6"/>
                    </a:moveTo>
                    <a:lnTo>
                      <a:pt x="11" y="3"/>
                    </a:lnTo>
                    <a:lnTo>
                      <a:pt x="0" y="0"/>
                    </a:lnTo>
                    <a:lnTo>
                      <a:pt x="7" y="6"/>
                    </a:lnTo>
                    <a:lnTo>
                      <a:pt x="10" y="5"/>
                    </a:lnTo>
                    <a:lnTo>
                      <a:pt x="11" y="3"/>
                    </a:lnTo>
                    <a:lnTo>
                      <a:pt x="7" y="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2" name="Freeform 1198"/>
              <xdr:cNvSpPr>
                <a:spLocks/>
              </xdr:cNvSpPr>
            </xdr:nvSpPr>
            <xdr:spPr>
              <a:xfrm>
                <a:off x="543" y="190"/>
                <a:ext cx="9" cy="9"/>
              </a:xfrm>
              <a:custGeom>
                <a:pathLst>
                  <a:path h="9" w="9">
                    <a:moveTo>
                      <a:pt x="8" y="9"/>
                    </a:moveTo>
                    <a:lnTo>
                      <a:pt x="8" y="9"/>
                    </a:lnTo>
                    <a:lnTo>
                      <a:pt x="9" y="9"/>
                    </a:lnTo>
                    <a:lnTo>
                      <a:pt x="7" y="0"/>
                    </a:lnTo>
                    <a:lnTo>
                      <a:pt x="6" y="0"/>
                    </a:lnTo>
                    <a:lnTo>
                      <a:pt x="5" y="0"/>
                    </a:lnTo>
                    <a:lnTo>
                      <a:pt x="4" y="0"/>
                    </a:lnTo>
                    <a:lnTo>
                      <a:pt x="3" y="1"/>
                    </a:lnTo>
                    <a:lnTo>
                      <a:pt x="2" y="1"/>
                    </a:lnTo>
                    <a:lnTo>
                      <a:pt x="1" y="1"/>
                    </a:lnTo>
                    <a:lnTo>
                      <a:pt x="1" y="2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8" y="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3" name="Freeform 1199"/>
              <xdr:cNvSpPr>
                <a:spLocks/>
              </xdr:cNvSpPr>
            </xdr:nvSpPr>
            <xdr:spPr>
              <a:xfrm>
                <a:off x="531" y="193"/>
                <a:ext cx="20" cy="12"/>
              </a:xfrm>
              <a:custGeom>
                <a:pathLst>
                  <a:path h="12" w="20">
                    <a:moveTo>
                      <a:pt x="12" y="3"/>
                    </a:moveTo>
                    <a:lnTo>
                      <a:pt x="17" y="10"/>
                    </a:lnTo>
                    <a:lnTo>
                      <a:pt x="18" y="9"/>
                    </a:lnTo>
                    <a:lnTo>
                      <a:pt x="19" y="8"/>
                    </a:lnTo>
                    <a:lnTo>
                      <a:pt x="19" y="7"/>
                    </a:lnTo>
                    <a:lnTo>
                      <a:pt x="20" y="6"/>
                    </a:lnTo>
                    <a:lnTo>
                      <a:pt x="12" y="0"/>
                    </a:lnTo>
                    <a:lnTo>
                      <a:pt x="11" y="0"/>
                    </a:lnTo>
                    <a:lnTo>
                      <a:pt x="11" y="1"/>
                    </a:lnTo>
                    <a:lnTo>
                      <a:pt x="10" y="1"/>
                    </a:lnTo>
                    <a:lnTo>
                      <a:pt x="9" y="2"/>
                    </a:lnTo>
                    <a:lnTo>
                      <a:pt x="9" y="3"/>
                    </a:lnTo>
                    <a:lnTo>
                      <a:pt x="8" y="4"/>
                    </a:lnTo>
                    <a:lnTo>
                      <a:pt x="8" y="5"/>
                    </a:lnTo>
                    <a:lnTo>
                      <a:pt x="7" y="5"/>
                    </a:lnTo>
                    <a:lnTo>
                      <a:pt x="12" y="12"/>
                    </a:lnTo>
                    <a:lnTo>
                      <a:pt x="7" y="5"/>
                    </a:lnTo>
                    <a:lnTo>
                      <a:pt x="0" y="12"/>
                    </a:lnTo>
                    <a:lnTo>
                      <a:pt x="12" y="12"/>
                    </a:lnTo>
                    <a:lnTo>
                      <a:pt x="12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4" name="Freeform 1200"/>
              <xdr:cNvSpPr>
                <a:spLocks/>
              </xdr:cNvSpPr>
            </xdr:nvSpPr>
            <xdr:spPr>
              <a:xfrm>
                <a:off x="543" y="196"/>
                <a:ext cx="14" cy="9"/>
              </a:xfrm>
              <a:custGeom>
                <a:pathLst>
                  <a:path h="9" w="14">
                    <a:moveTo>
                      <a:pt x="14" y="7"/>
                    </a:moveTo>
                    <a:lnTo>
                      <a:pt x="9" y="0"/>
                    </a:lnTo>
                    <a:lnTo>
                      <a:pt x="0" y="0"/>
                    </a:lnTo>
                    <a:lnTo>
                      <a:pt x="0" y="9"/>
                    </a:lnTo>
                    <a:lnTo>
                      <a:pt x="9" y="9"/>
                    </a:lnTo>
                    <a:lnTo>
                      <a:pt x="14" y="7"/>
                    </a:lnTo>
                    <a:lnTo>
                      <a:pt x="9" y="9"/>
                    </a:lnTo>
                    <a:lnTo>
                      <a:pt x="12" y="9"/>
                    </a:lnTo>
                    <a:lnTo>
                      <a:pt x="14" y="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5" name="Freeform 1201"/>
              <xdr:cNvSpPr>
                <a:spLocks/>
              </xdr:cNvSpPr>
            </xdr:nvSpPr>
            <xdr:spPr>
              <a:xfrm>
                <a:off x="547" y="194"/>
                <a:ext cx="12" cy="9"/>
              </a:xfrm>
              <a:custGeom>
                <a:pathLst>
                  <a:path h="9" w="12">
                    <a:moveTo>
                      <a:pt x="3" y="0"/>
                    </a:moveTo>
                    <a:lnTo>
                      <a:pt x="3" y="0"/>
                    </a:lnTo>
                    <a:lnTo>
                      <a:pt x="2" y="0"/>
                    </a:lnTo>
                    <a:lnTo>
                      <a:pt x="2" y="1"/>
                    </a:lnTo>
                    <a:lnTo>
                      <a:pt x="1" y="2"/>
                    </a:lnTo>
                    <a:lnTo>
                      <a:pt x="1" y="3"/>
                    </a:lnTo>
                    <a:lnTo>
                      <a:pt x="0" y="4"/>
                    </a:lnTo>
                    <a:lnTo>
                      <a:pt x="10" y="9"/>
                    </a:lnTo>
                    <a:lnTo>
                      <a:pt x="11" y="8"/>
                    </a:lnTo>
                    <a:lnTo>
                      <a:pt x="11" y="7"/>
                    </a:lnTo>
                    <a:lnTo>
                      <a:pt x="12" y="6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6" name="Freeform 1202"/>
              <xdr:cNvSpPr>
                <a:spLocks/>
              </xdr:cNvSpPr>
            </xdr:nvSpPr>
            <xdr:spPr>
              <a:xfrm>
                <a:off x="550" y="191"/>
                <a:ext cx="9" cy="10"/>
              </a:xfrm>
              <a:custGeom>
                <a:pathLst>
                  <a:path h="10" w="9">
                    <a:moveTo>
                      <a:pt x="7" y="10"/>
                    </a:moveTo>
                    <a:lnTo>
                      <a:pt x="7" y="0"/>
                    </a:lnTo>
                    <a:lnTo>
                      <a:pt x="6" y="0"/>
                    </a:lnTo>
                    <a:lnTo>
                      <a:pt x="5" y="0"/>
                    </a:lnTo>
                    <a:lnTo>
                      <a:pt x="4" y="1"/>
                    </a:lnTo>
                    <a:lnTo>
                      <a:pt x="3" y="1"/>
                    </a:lnTo>
                    <a:lnTo>
                      <a:pt x="2" y="1"/>
                    </a:lnTo>
                    <a:lnTo>
                      <a:pt x="1" y="2"/>
                    </a:lnTo>
                    <a:lnTo>
                      <a:pt x="0" y="3"/>
                    </a:lnTo>
                    <a:lnTo>
                      <a:pt x="9" y="9"/>
                    </a:lnTo>
                    <a:lnTo>
                      <a:pt x="8" y="9"/>
                    </a:lnTo>
                    <a:lnTo>
                      <a:pt x="7" y="10"/>
                    </a:lnTo>
                    <a:lnTo>
                      <a:pt x="7" y="0"/>
                    </a:lnTo>
                    <a:lnTo>
                      <a:pt x="7" y="10"/>
                    </a:lnTo>
                    <a:lnTo>
                      <a:pt x="7" y="5"/>
                    </a:lnTo>
                    <a:lnTo>
                      <a:pt x="7" y="0"/>
                    </a:lnTo>
                    <a:lnTo>
                      <a:pt x="7" y="1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7" name="Freeform 1203"/>
              <xdr:cNvSpPr>
                <a:spLocks/>
              </xdr:cNvSpPr>
            </xdr:nvSpPr>
            <xdr:spPr>
              <a:xfrm>
                <a:off x="551" y="191"/>
                <a:ext cx="6" cy="10"/>
              </a:xfrm>
              <a:custGeom>
                <a:pathLst>
                  <a:path h="10" w="6">
                    <a:moveTo>
                      <a:pt x="0" y="3"/>
                    </a:moveTo>
                    <a:lnTo>
                      <a:pt x="6" y="10"/>
                    </a:lnTo>
                    <a:lnTo>
                      <a:pt x="6" y="0"/>
                    </a:lnTo>
                    <a:lnTo>
                      <a:pt x="0" y="3"/>
                    </a:lnTo>
                    <a:lnTo>
                      <a:pt x="6" y="0"/>
                    </a:lnTo>
                    <a:lnTo>
                      <a:pt x="2" y="0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8" name="Freeform 1204"/>
              <xdr:cNvSpPr>
                <a:spLocks/>
              </xdr:cNvSpPr>
            </xdr:nvSpPr>
            <xdr:spPr>
              <a:xfrm>
                <a:off x="546" y="194"/>
                <a:ext cx="16" cy="11"/>
              </a:xfrm>
              <a:custGeom>
                <a:pathLst>
                  <a:path h="11" w="16">
                    <a:moveTo>
                      <a:pt x="9" y="11"/>
                    </a:moveTo>
                    <a:lnTo>
                      <a:pt x="14" y="8"/>
                    </a:lnTo>
                    <a:lnTo>
                      <a:pt x="16" y="4"/>
                    </a:lnTo>
                    <a:lnTo>
                      <a:pt x="5" y="0"/>
                    </a:lnTo>
                    <a:lnTo>
                      <a:pt x="3" y="5"/>
                    </a:lnTo>
                    <a:lnTo>
                      <a:pt x="9" y="11"/>
                    </a:lnTo>
                    <a:lnTo>
                      <a:pt x="3" y="5"/>
                    </a:lnTo>
                    <a:lnTo>
                      <a:pt x="0" y="11"/>
                    </a:lnTo>
                    <a:lnTo>
                      <a:pt x="9" y="1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9" name="Freeform 1205"/>
              <xdr:cNvSpPr>
                <a:spLocks/>
              </xdr:cNvSpPr>
            </xdr:nvSpPr>
            <xdr:spPr>
              <a:xfrm>
                <a:off x="555" y="196"/>
                <a:ext cx="14" cy="9"/>
              </a:xfrm>
              <a:custGeom>
                <a:pathLst>
                  <a:path h="9" w="14">
                    <a:moveTo>
                      <a:pt x="14" y="6"/>
                    </a:moveTo>
                    <a:lnTo>
                      <a:pt x="8" y="0"/>
                    </a:lnTo>
                    <a:lnTo>
                      <a:pt x="0" y="0"/>
                    </a:lnTo>
                    <a:lnTo>
                      <a:pt x="0" y="9"/>
                    </a:lnTo>
                    <a:lnTo>
                      <a:pt x="8" y="9"/>
                    </a:lnTo>
                    <a:lnTo>
                      <a:pt x="14" y="6"/>
                    </a:lnTo>
                    <a:lnTo>
                      <a:pt x="8" y="9"/>
                    </a:lnTo>
                    <a:lnTo>
                      <a:pt x="12" y="9"/>
                    </a:lnTo>
                    <a:lnTo>
                      <a:pt x="14" y="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0" name="Freeform 1206"/>
              <xdr:cNvSpPr>
                <a:spLocks/>
              </xdr:cNvSpPr>
            </xdr:nvSpPr>
            <xdr:spPr>
              <a:xfrm>
                <a:off x="553" y="188"/>
                <a:ext cx="12" cy="10"/>
              </a:xfrm>
              <a:custGeom>
                <a:pathLst>
                  <a:path h="10" w="12">
                    <a:moveTo>
                      <a:pt x="6" y="10"/>
                    </a:moveTo>
                    <a:lnTo>
                      <a:pt x="11" y="6"/>
                    </a:lnTo>
                    <a:lnTo>
                      <a:pt x="12" y="4"/>
                    </a:lnTo>
                    <a:lnTo>
                      <a:pt x="1" y="0"/>
                    </a:lnTo>
                    <a:lnTo>
                      <a:pt x="0" y="3"/>
                    </a:lnTo>
                    <a:lnTo>
                      <a:pt x="6" y="10"/>
                    </a:lnTo>
                    <a:lnTo>
                      <a:pt x="10" y="10"/>
                    </a:lnTo>
                    <a:lnTo>
                      <a:pt x="11" y="6"/>
                    </a:lnTo>
                    <a:lnTo>
                      <a:pt x="6" y="1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1" name="Freeform 1207"/>
              <xdr:cNvSpPr>
                <a:spLocks/>
              </xdr:cNvSpPr>
            </xdr:nvSpPr>
            <xdr:spPr>
              <a:xfrm>
                <a:off x="558" y="188"/>
                <a:ext cx="1" cy="10"/>
              </a:xfrm>
              <a:custGeom>
                <a:pathLst>
                  <a:path h="10" w="1">
                    <a:moveTo>
                      <a:pt x="0" y="0"/>
                    </a:moveTo>
                    <a:lnTo>
                      <a:pt x="0" y="10"/>
                    </a:lnTo>
                    <a:lnTo>
                      <a:pt x="1" y="10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2" name="Freeform 1208"/>
              <xdr:cNvSpPr>
                <a:spLocks/>
              </xdr:cNvSpPr>
            </xdr:nvSpPr>
            <xdr:spPr>
              <a:xfrm>
                <a:off x="550" y="188"/>
                <a:ext cx="12" cy="10"/>
              </a:xfrm>
              <a:custGeom>
                <a:pathLst>
                  <a:path h="10" w="12">
                    <a:moveTo>
                      <a:pt x="1" y="2"/>
                    </a:moveTo>
                    <a:lnTo>
                      <a:pt x="1" y="2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1" y="6"/>
                    </a:lnTo>
                    <a:lnTo>
                      <a:pt x="1" y="7"/>
                    </a:lnTo>
                    <a:lnTo>
                      <a:pt x="2" y="8"/>
                    </a:lnTo>
                    <a:lnTo>
                      <a:pt x="3" y="9"/>
                    </a:lnTo>
                    <a:lnTo>
                      <a:pt x="4" y="9"/>
                    </a:lnTo>
                    <a:lnTo>
                      <a:pt x="5" y="9"/>
                    </a:lnTo>
                    <a:lnTo>
                      <a:pt x="6" y="9"/>
                    </a:lnTo>
                    <a:lnTo>
                      <a:pt x="7" y="9"/>
                    </a:lnTo>
                    <a:lnTo>
                      <a:pt x="8" y="10"/>
                    </a:lnTo>
                    <a:lnTo>
                      <a:pt x="8" y="0"/>
                    </a:lnTo>
                    <a:lnTo>
                      <a:pt x="9" y="0"/>
                    </a:lnTo>
                    <a:lnTo>
                      <a:pt x="9" y="1"/>
                    </a:lnTo>
                    <a:lnTo>
                      <a:pt x="10" y="1"/>
                    </a:lnTo>
                    <a:lnTo>
                      <a:pt x="11" y="2"/>
                    </a:lnTo>
                    <a:lnTo>
                      <a:pt x="12" y="3"/>
                    </a:lnTo>
                    <a:lnTo>
                      <a:pt x="12" y="4"/>
                    </a:lnTo>
                    <a:lnTo>
                      <a:pt x="12" y="5"/>
                    </a:lnTo>
                    <a:lnTo>
                      <a:pt x="1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3" name="Freeform 1209"/>
              <xdr:cNvSpPr>
                <a:spLocks/>
              </xdr:cNvSpPr>
            </xdr:nvSpPr>
            <xdr:spPr>
              <a:xfrm>
                <a:off x="551" y="185"/>
                <a:ext cx="11" cy="10"/>
              </a:xfrm>
              <a:custGeom>
                <a:pathLst>
                  <a:path h="10" w="11">
                    <a:moveTo>
                      <a:pt x="9" y="0"/>
                    </a:moveTo>
                    <a:lnTo>
                      <a:pt x="9" y="0"/>
                    </a:lnTo>
                    <a:lnTo>
                      <a:pt x="8" y="0"/>
                    </a:lnTo>
                    <a:lnTo>
                      <a:pt x="7" y="0"/>
                    </a:lnTo>
                    <a:lnTo>
                      <a:pt x="6" y="1"/>
                    </a:lnTo>
                    <a:lnTo>
                      <a:pt x="4" y="1"/>
                    </a:lnTo>
                    <a:lnTo>
                      <a:pt x="3" y="2"/>
                    </a:lnTo>
                    <a:lnTo>
                      <a:pt x="2" y="2"/>
                    </a:lnTo>
                    <a:lnTo>
                      <a:pt x="1" y="3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11" y="8"/>
                    </a:lnTo>
                    <a:lnTo>
                      <a:pt x="10" y="9"/>
                    </a:lnTo>
                    <a:lnTo>
                      <a:pt x="9" y="9"/>
                    </a:lnTo>
                    <a:lnTo>
                      <a:pt x="9" y="10"/>
                    </a:lnTo>
                    <a:lnTo>
                      <a:pt x="8" y="10"/>
                    </a:lnTo>
                    <a:lnTo>
                      <a:pt x="9" y="10"/>
                    </a:lnTo>
                    <a:lnTo>
                      <a:pt x="9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4" name="Freeform 1210"/>
              <xdr:cNvSpPr>
                <a:spLocks/>
              </xdr:cNvSpPr>
            </xdr:nvSpPr>
            <xdr:spPr>
              <a:xfrm>
                <a:off x="560" y="185"/>
                <a:ext cx="8" cy="10"/>
              </a:xfrm>
              <a:custGeom>
                <a:pathLst>
                  <a:path h="10" w="8">
                    <a:moveTo>
                      <a:pt x="5" y="7"/>
                    </a:moveTo>
                    <a:lnTo>
                      <a:pt x="0" y="0"/>
                    </a:lnTo>
                    <a:lnTo>
                      <a:pt x="0" y="10"/>
                    </a:lnTo>
                    <a:lnTo>
                      <a:pt x="5" y="7"/>
                    </a:lnTo>
                    <a:lnTo>
                      <a:pt x="8" y="0"/>
                    </a:lnTo>
                    <a:lnTo>
                      <a:pt x="0" y="0"/>
                    </a:lnTo>
                    <a:lnTo>
                      <a:pt x="5" y="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5" name="Freeform 1211"/>
              <xdr:cNvSpPr>
                <a:spLocks/>
              </xdr:cNvSpPr>
            </xdr:nvSpPr>
            <xdr:spPr>
              <a:xfrm>
                <a:off x="572" y="195"/>
                <a:ext cx="13" cy="11"/>
              </a:xfrm>
              <a:custGeom>
                <a:pathLst>
                  <a:path h="11" w="13">
                    <a:moveTo>
                      <a:pt x="13" y="1"/>
                    </a:moveTo>
                    <a:lnTo>
                      <a:pt x="13" y="1"/>
                    </a:lnTo>
                    <a:lnTo>
                      <a:pt x="12" y="1"/>
                    </a:lnTo>
                    <a:lnTo>
                      <a:pt x="11" y="1"/>
                    </a:lnTo>
                    <a:lnTo>
                      <a:pt x="12" y="2"/>
                    </a:lnTo>
                    <a:lnTo>
                      <a:pt x="12" y="1"/>
                    </a:lnTo>
                    <a:lnTo>
                      <a:pt x="0" y="0"/>
                    </a:lnTo>
                    <a:lnTo>
                      <a:pt x="0" y="1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1" y="5"/>
                    </a:lnTo>
                    <a:lnTo>
                      <a:pt x="1" y="6"/>
                    </a:lnTo>
                    <a:lnTo>
                      <a:pt x="2" y="7"/>
                    </a:lnTo>
                    <a:lnTo>
                      <a:pt x="3" y="8"/>
                    </a:lnTo>
                    <a:lnTo>
                      <a:pt x="4" y="8"/>
                    </a:lnTo>
                    <a:lnTo>
                      <a:pt x="4" y="9"/>
                    </a:lnTo>
                    <a:lnTo>
                      <a:pt x="5" y="9"/>
                    </a:lnTo>
                    <a:lnTo>
                      <a:pt x="6" y="9"/>
                    </a:lnTo>
                    <a:lnTo>
                      <a:pt x="7" y="10"/>
                    </a:lnTo>
                    <a:lnTo>
                      <a:pt x="8" y="10"/>
                    </a:lnTo>
                    <a:lnTo>
                      <a:pt x="9" y="10"/>
                    </a:lnTo>
                    <a:lnTo>
                      <a:pt x="10" y="10"/>
                    </a:lnTo>
                    <a:lnTo>
                      <a:pt x="12" y="10"/>
                    </a:lnTo>
                    <a:lnTo>
                      <a:pt x="13" y="11"/>
                    </a:lnTo>
                    <a:lnTo>
                      <a:pt x="13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6" name="Freeform 1212"/>
              <xdr:cNvSpPr>
                <a:spLocks/>
              </xdr:cNvSpPr>
            </xdr:nvSpPr>
            <xdr:spPr>
              <a:xfrm>
                <a:off x="585" y="192"/>
                <a:ext cx="20" cy="14"/>
              </a:xfrm>
              <a:custGeom>
                <a:pathLst>
                  <a:path h="14" w="20">
                    <a:moveTo>
                      <a:pt x="9" y="0"/>
                    </a:moveTo>
                    <a:lnTo>
                      <a:pt x="9" y="0"/>
                    </a:lnTo>
                    <a:lnTo>
                      <a:pt x="8" y="0"/>
                    </a:lnTo>
                    <a:lnTo>
                      <a:pt x="8" y="1"/>
                    </a:lnTo>
                    <a:lnTo>
                      <a:pt x="7" y="2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4" y="3"/>
                    </a:lnTo>
                    <a:lnTo>
                      <a:pt x="4" y="4"/>
                    </a:lnTo>
                    <a:lnTo>
                      <a:pt x="3" y="4"/>
                    </a:lnTo>
                    <a:lnTo>
                      <a:pt x="2" y="4"/>
                    </a:lnTo>
                    <a:lnTo>
                      <a:pt x="1" y="4"/>
                    </a:lnTo>
                    <a:lnTo>
                      <a:pt x="0" y="4"/>
                    </a:lnTo>
                    <a:lnTo>
                      <a:pt x="0" y="14"/>
                    </a:lnTo>
                    <a:lnTo>
                      <a:pt x="1" y="14"/>
                    </a:lnTo>
                    <a:lnTo>
                      <a:pt x="1" y="13"/>
                    </a:lnTo>
                    <a:lnTo>
                      <a:pt x="2" y="13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5" y="13"/>
                    </a:lnTo>
                    <a:lnTo>
                      <a:pt x="6" y="13"/>
                    </a:lnTo>
                    <a:lnTo>
                      <a:pt x="7" y="13"/>
                    </a:lnTo>
                    <a:lnTo>
                      <a:pt x="8" y="12"/>
                    </a:lnTo>
                    <a:lnTo>
                      <a:pt x="9" y="12"/>
                    </a:lnTo>
                    <a:lnTo>
                      <a:pt x="10" y="12"/>
                    </a:lnTo>
                    <a:lnTo>
                      <a:pt x="10" y="11"/>
                    </a:lnTo>
                    <a:lnTo>
                      <a:pt x="11" y="11"/>
                    </a:lnTo>
                    <a:lnTo>
                      <a:pt x="12" y="11"/>
                    </a:lnTo>
                    <a:lnTo>
                      <a:pt x="13" y="10"/>
                    </a:lnTo>
                    <a:lnTo>
                      <a:pt x="14" y="10"/>
                    </a:lnTo>
                    <a:lnTo>
                      <a:pt x="14" y="9"/>
                    </a:lnTo>
                    <a:lnTo>
                      <a:pt x="15" y="9"/>
                    </a:lnTo>
                    <a:lnTo>
                      <a:pt x="15" y="8"/>
                    </a:lnTo>
                    <a:lnTo>
                      <a:pt x="16" y="8"/>
                    </a:lnTo>
                    <a:lnTo>
                      <a:pt x="17" y="7"/>
                    </a:lnTo>
                    <a:lnTo>
                      <a:pt x="18" y="6"/>
                    </a:lnTo>
                    <a:lnTo>
                      <a:pt x="18" y="5"/>
                    </a:lnTo>
                    <a:lnTo>
                      <a:pt x="19" y="5"/>
                    </a:lnTo>
                    <a:lnTo>
                      <a:pt x="19" y="4"/>
                    </a:lnTo>
                    <a:lnTo>
                      <a:pt x="20" y="3"/>
                    </a:lnTo>
                    <a:lnTo>
                      <a:pt x="9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7" name="Freeform 1213"/>
              <xdr:cNvSpPr>
                <a:spLocks/>
              </xdr:cNvSpPr>
            </xdr:nvSpPr>
            <xdr:spPr>
              <a:xfrm>
                <a:off x="592" y="182"/>
                <a:ext cx="14" cy="13"/>
              </a:xfrm>
              <a:custGeom>
                <a:pathLst>
                  <a:path h="13" w="14">
                    <a:moveTo>
                      <a:pt x="0" y="9"/>
                    </a:moveTo>
                    <a:lnTo>
                      <a:pt x="0" y="9"/>
                    </a:lnTo>
                    <a:lnTo>
                      <a:pt x="1" y="9"/>
                    </a:lnTo>
                    <a:lnTo>
                      <a:pt x="2" y="9"/>
                    </a:lnTo>
                    <a:lnTo>
                      <a:pt x="2" y="10"/>
                    </a:lnTo>
                    <a:lnTo>
                      <a:pt x="2" y="9"/>
                    </a:lnTo>
                    <a:lnTo>
                      <a:pt x="2" y="10"/>
                    </a:lnTo>
                    <a:lnTo>
                      <a:pt x="13" y="13"/>
                    </a:lnTo>
                    <a:lnTo>
                      <a:pt x="13" y="12"/>
                    </a:lnTo>
                    <a:lnTo>
                      <a:pt x="13" y="11"/>
                    </a:lnTo>
                    <a:lnTo>
                      <a:pt x="14" y="11"/>
                    </a:lnTo>
                    <a:lnTo>
                      <a:pt x="14" y="10"/>
                    </a:lnTo>
                    <a:lnTo>
                      <a:pt x="14" y="9"/>
                    </a:lnTo>
                    <a:lnTo>
                      <a:pt x="14" y="8"/>
                    </a:lnTo>
                    <a:lnTo>
                      <a:pt x="13" y="7"/>
                    </a:lnTo>
                    <a:lnTo>
                      <a:pt x="13" y="6"/>
                    </a:lnTo>
                    <a:lnTo>
                      <a:pt x="13" y="5"/>
                    </a:lnTo>
                    <a:lnTo>
                      <a:pt x="12" y="5"/>
                    </a:lnTo>
                    <a:lnTo>
                      <a:pt x="12" y="4"/>
                    </a:lnTo>
                    <a:lnTo>
                      <a:pt x="11" y="4"/>
                    </a:lnTo>
                    <a:lnTo>
                      <a:pt x="11" y="3"/>
                    </a:lnTo>
                    <a:lnTo>
                      <a:pt x="10" y="3"/>
                    </a:lnTo>
                    <a:lnTo>
                      <a:pt x="10" y="2"/>
                    </a:lnTo>
                    <a:lnTo>
                      <a:pt x="9" y="2"/>
                    </a:lnTo>
                    <a:lnTo>
                      <a:pt x="8" y="2"/>
                    </a:lnTo>
                    <a:lnTo>
                      <a:pt x="8" y="1"/>
                    </a:lnTo>
                    <a:lnTo>
                      <a:pt x="7" y="1"/>
                    </a:lnTo>
                    <a:lnTo>
                      <a:pt x="6" y="1"/>
                    </a:lnTo>
                    <a:lnTo>
                      <a:pt x="5" y="1"/>
                    </a:lnTo>
                    <a:lnTo>
                      <a:pt x="4" y="0"/>
                    </a:lnTo>
                    <a:lnTo>
                      <a:pt x="3" y="0"/>
                    </a:lnTo>
                    <a:lnTo>
                      <a:pt x="2" y="0"/>
                    </a:lnTo>
                    <a:lnTo>
                      <a:pt x="1" y="0"/>
                    </a:lnTo>
                    <a:lnTo>
                      <a:pt x="0" y="0"/>
                    </a:lnTo>
                    <a:lnTo>
                      <a:pt x="0" y="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8" name="Freeform 1214"/>
              <xdr:cNvSpPr>
                <a:spLocks/>
              </xdr:cNvSpPr>
            </xdr:nvSpPr>
            <xdr:spPr>
              <a:xfrm>
                <a:off x="575" y="182"/>
                <a:ext cx="17" cy="14"/>
              </a:xfrm>
              <a:custGeom>
                <a:pathLst>
                  <a:path h="14" w="17">
                    <a:moveTo>
                      <a:pt x="5" y="14"/>
                    </a:moveTo>
                    <a:lnTo>
                      <a:pt x="10" y="12"/>
                    </a:lnTo>
                    <a:lnTo>
                      <a:pt x="10" y="11"/>
                    </a:lnTo>
                    <a:lnTo>
                      <a:pt x="11" y="11"/>
                    </a:lnTo>
                    <a:lnTo>
                      <a:pt x="12" y="11"/>
                    </a:lnTo>
                    <a:lnTo>
                      <a:pt x="12" y="10"/>
                    </a:lnTo>
                    <a:lnTo>
                      <a:pt x="13" y="10"/>
                    </a:lnTo>
                    <a:lnTo>
                      <a:pt x="14" y="10"/>
                    </a:lnTo>
                    <a:lnTo>
                      <a:pt x="14" y="9"/>
                    </a:lnTo>
                    <a:lnTo>
                      <a:pt x="15" y="9"/>
                    </a:lnTo>
                    <a:lnTo>
                      <a:pt x="16" y="9"/>
                    </a:lnTo>
                    <a:lnTo>
                      <a:pt x="17" y="9"/>
                    </a:lnTo>
                    <a:lnTo>
                      <a:pt x="17" y="0"/>
                    </a:lnTo>
                    <a:lnTo>
                      <a:pt x="15" y="0"/>
                    </a:lnTo>
                    <a:lnTo>
                      <a:pt x="14" y="0"/>
                    </a:lnTo>
                    <a:lnTo>
                      <a:pt x="13" y="0"/>
                    </a:lnTo>
                    <a:lnTo>
                      <a:pt x="11" y="1"/>
                    </a:lnTo>
                    <a:lnTo>
                      <a:pt x="10" y="1"/>
                    </a:lnTo>
                    <a:lnTo>
                      <a:pt x="9" y="1"/>
                    </a:lnTo>
                    <a:lnTo>
                      <a:pt x="8" y="2"/>
                    </a:lnTo>
                    <a:lnTo>
                      <a:pt x="7" y="2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4" y="4"/>
                    </a:lnTo>
                    <a:lnTo>
                      <a:pt x="3" y="4"/>
                    </a:lnTo>
                    <a:lnTo>
                      <a:pt x="2" y="5"/>
                    </a:lnTo>
                    <a:lnTo>
                      <a:pt x="1" y="6"/>
                    </a:lnTo>
                    <a:lnTo>
                      <a:pt x="0" y="6"/>
                    </a:lnTo>
                    <a:lnTo>
                      <a:pt x="0" y="7"/>
                    </a:lnTo>
                    <a:lnTo>
                      <a:pt x="5" y="5"/>
                    </a:lnTo>
                    <a:lnTo>
                      <a:pt x="5" y="14"/>
                    </a:lnTo>
                    <a:lnTo>
                      <a:pt x="8" y="14"/>
                    </a:lnTo>
                    <a:lnTo>
                      <a:pt x="10" y="12"/>
                    </a:lnTo>
                    <a:lnTo>
                      <a:pt x="5" y="1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9" name="Freeform 1215"/>
              <xdr:cNvSpPr>
                <a:spLocks/>
              </xdr:cNvSpPr>
            </xdr:nvSpPr>
            <xdr:spPr>
              <a:xfrm>
                <a:off x="570" y="187"/>
                <a:ext cx="10" cy="9"/>
              </a:xfrm>
              <a:custGeom>
                <a:pathLst>
                  <a:path h="9" w="10">
                    <a:moveTo>
                      <a:pt x="3" y="3"/>
                    </a:moveTo>
                    <a:lnTo>
                      <a:pt x="8" y="9"/>
                    </a:lnTo>
                    <a:lnTo>
                      <a:pt x="10" y="9"/>
                    </a:lnTo>
                    <a:lnTo>
                      <a:pt x="10" y="0"/>
                    </a:lnTo>
                    <a:lnTo>
                      <a:pt x="8" y="0"/>
                    </a:lnTo>
                    <a:lnTo>
                      <a:pt x="3" y="3"/>
                    </a:lnTo>
                    <a:lnTo>
                      <a:pt x="0" y="9"/>
                    </a:lnTo>
                    <a:lnTo>
                      <a:pt x="8" y="9"/>
                    </a:lnTo>
                    <a:lnTo>
                      <a:pt x="3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0" name="Freeform 1216"/>
              <xdr:cNvSpPr>
                <a:spLocks/>
              </xdr:cNvSpPr>
            </xdr:nvSpPr>
            <xdr:spPr>
              <a:xfrm>
                <a:off x="573" y="182"/>
                <a:ext cx="16" cy="11"/>
              </a:xfrm>
              <a:custGeom>
                <a:pathLst>
                  <a:path h="11" w="16">
                    <a:moveTo>
                      <a:pt x="7" y="0"/>
                    </a:moveTo>
                    <a:lnTo>
                      <a:pt x="2" y="3"/>
                    </a:lnTo>
                    <a:lnTo>
                      <a:pt x="0" y="8"/>
                    </a:lnTo>
                    <a:lnTo>
                      <a:pt x="11" y="11"/>
                    </a:lnTo>
                    <a:lnTo>
                      <a:pt x="13" y="7"/>
                    </a:lnTo>
                    <a:lnTo>
                      <a:pt x="7" y="0"/>
                    </a:lnTo>
                    <a:lnTo>
                      <a:pt x="13" y="7"/>
                    </a:lnTo>
                    <a:lnTo>
                      <a:pt x="16" y="0"/>
                    </a:lnTo>
                    <a:lnTo>
                      <a:pt x="7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1" name="Freeform 1217"/>
              <xdr:cNvSpPr>
                <a:spLocks/>
              </xdr:cNvSpPr>
            </xdr:nvSpPr>
            <xdr:spPr>
              <a:xfrm>
                <a:off x="567" y="182"/>
                <a:ext cx="13" cy="10"/>
              </a:xfrm>
              <a:custGeom>
                <a:pathLst>
                  <a:path h="10" w="13">
                    <a:moveTo>
                      <a:pt x="0" y="3"/>
                    </a:moveTo>
                    <a:lnTo>
                      <a:pt x="6" y="10"/>
                    </a:lnTo>
                    <a:lnTo>
                      <a:pt x="13" y="10"/>
                    </a:lnTo>
                    <a:lnTo>
                      <a:pt x="13" y="0"/>
                    </a:lnTo>
                    <a:lnTo>
                      <a:pt x="6" y="0"/>
                    </a:lnTo>
                    <a:lnTo>
                      <a:pt x="0" y="3"/>
                    </a:lnTo>
                    <a:lnTo>
                      <a:pt x="6" y="0"/>
                    </a:lnTo>
                    <a:lnTo>
                      <a:pt x="1" y="0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2" name="Freeform 1218"/>
              <xdr:cNvSpPr>
                <a:spLocks/>
              </xdr:cNvSpPr>
            </xdr:nvSpPr>
            <xdr:spPr>
              <a:xfrm>
                <a:off x="558" y="185"/>
                <a:ext cx="20" cy="20"/>
              </a:xfrm>
              <a:custGeom>
                <a:pathLst>
                  <a:path h="20" w="20">
                    <a:moveTo>
                      <a:pt x="8" y="20"/>
                    </a:moveTo>
                    <a:lnTo>
                      <a:pt x="14" y="17"/>
                    </a:lnTo>
                    <a:lnTo>
                      <a:pt x="20" y="4"/>
                    </a:lnTo>
                    <a:lnTo>
                      <a:pt x="9" y="0"/>
                    </a:lnTo>
                    <a:lnTo>
                      <a:pt x="3" y="14"/>
                    </a:lnTo>
                    <a:lnTo>
                      <a:pt x="8" y="20"/>
                    </a:lnTo>
                    <a:lnTo>
                      <a:pt x="3" y="14"/>
                    </a:lnTo>
                    <a:lnTo>
                      <a:pt x="0" y="20"/>
                    </a:lnTo>
                    <a:lnTo>
                      <a:pt x="8" y="2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3" name="Freeform 1219"/>
              <xdr:cNvSpPr>
                <a:spLocks/>
              </xdr:cNvSpPr>
            </xdr:nvSpPr>
            <xdr:spPr>
              <a:xfrm>
                <a:off x="566" y="196"/>
                <a:ext cx="14" cy="9"/>
              </a:xfrm>
              <a:custGeom>
                <a:pathLst>
                  <a:path h="9" w="14">
                    <a:moveTo>
                      <a:pt x="14" y="6"/>
                    </a:moveTo>
                    <a:lnTo>
                      <a:pt x="8" y="0"/>
                    </a:lnTo>
                    <a:lnTo>
                      <a:pt x="0" y="0"/>
                    </a:lnTo>
                    <a:lnTo>
                      <a:pt x="0" y="9"/>
                    </a:lnTo>
                    <a:lnTo>
                      <a:pt x="8" y="9"/>
                    </a:lnTo>
                    <a:lnTo>
                      <a:pt x="14" y="6"/>
                    </a:lnTo>
                    <a:lnTo>
                      <a:pt x="8" y="9"/>
                    </a:lnTo>
                    <a:lnTo>
                      <a:pt x="12" y="9"/>
                    </a:lnTo>
                    <a:lnTo>
                      <a:pt x="14" y="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4" name="Freeform 1220"/>
              <xdr:cNvSpPr>
                <a:spLocks/>
              </xdr:cNvSpPr>
            </xdr:nvSpPr>
            <xdr:spPr>
              <a:xfrm>
                <a:off x="568" y="191"/>
                <a:ext cx="14" cy="11"/>
              </a:xfrm>
              <a:custGeom>
                <a:pathLst>
                  <a:path h="11" w="14">
                    <a:moveTo>
                      <a:pt x="8" y="0"/>
                    </a:moveTo>
                    <a:lnTo>
                      <a:pt x="3" y="3"/>
                    </a:lnTo>
                    <a:lnTo>
                      <a:pt x="0" y="8"/>
                    </a:lnTo>
                    <a:lnTo>
                      <a:pt x="12" y="11"/>
                    </a:lnTo>
                    <a:lnTo>
                      <a:pt x="14" y="6"/>
                    </a:lnTo>
                    <a:lnTo>
                      <a:pt x="8" y="0"/>
                    </a:lnTo>
                    <a:lnTo>
                      <a:pt x="4" y="0"/>
                    </a:lnTo>
                    <a:lnTo>
                      <a:pt x="3" y="3"/>
                    </a:lnTo>
                    <a:lnTo>
                      <a:pt x="8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5" name="Freeform 1221"/>
              <xdr:cNvSpPr>
                <a:spLocks/>
              </xdr:cNvSpPr>
            </xdr:nvSpPr>
            <xdr:spPr>
              <a:xfrm>
                <a:off x="576" y="191"/>
                <a:ext cx="9" cy="9"/>
              </a:xfrm>
              <a:custGeom>
                <a:pathLst>
                  <a:path h="9" w="9">
                    <a:moveTo>
                      <a:pt x="8" y="5"/>
                    </a:moveTo>
                    <a:lnTo>
                      <a:pt x="2" y="0"/>
                    </a:lnTo>
                    <a:lnTo>
                      <a:pt x="0" y="0"/>
                    </a:lnTo>
                    <a:lnTo>
                      <a:pt x="0" y="9"/>
                    </a:lnTo>
                    <a:lnTo>
                      <a:pt x="2" y="9"/>
                    </a:lnTo>
                    <a:lnTo>
                      <a:pt x="8" y="5"/>
                    </a:lnTo>
                    <a:lnTo>
                      <a:pt x="9" y="0"/>
                    </a:lnTo>
                    <a:lnTo>
                      <a:pt x="2" y="0"/>
                    </a:lnTo>
                    <a:lnTo>
                      <a:pt x="8" y="5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6" name="Freeform 1222"/>
              <xdr:cNvSpPr>
                <a:spLocks/>
              </xdr:cNvSpPr>
            </xdr:nvSpPr>
            <xdr:spPr>
              <a:xfrm>
                <a:off x="581" y="186"/>
                <a:ext cx="12" cy="9"/>
              </a:xfrm>
              <a:custGeom>
                <a:pathLst>
                  <a:path h="9" w="12">
                    <a:moveTo>
                      <a:pt x="9" y="0"/>
                    </a:moveTo>
                    <a:lnTo>
                      <a:pt x="9" y="0"/>
                    </a:lnTo>
                    <a:lnTo>
                      <a:pt x="8" y="0"/>
                    </a:lnTo>
                    <a:lnTo>
                      <a:pt x="7" y="0"/>
                    </a:lnTo>
                    <a:lnTo>
                      <a:pt x="6" y="0"/>
                    </a:lnTo>
                    <a:lnTo>
                      <a:pt x="5" y="1"/>
                    </a:lnTo>
                    <a:lnTo>
                      <a:pt x="4" y="1"/>
                    </a:lnTo>
                    <a:lnTo>
                      <a:pt x="3" y="2"/>
                    </a:lnTo>
                    <a:lnTo>
                      <a:pt x="2" y="3"/>
                    </a:lnTo>
                    <a:lnTo>
                      <a:pt x="1" y="4"/>
                    </a:lnTo>
                    <a:lnTo>
                      <a:pt x="0" y="5"/>
                    </a:lnTo>
                    <a:lnTo>
                      <a:pt x="0" y="6"/>
                    </a:lnTo>
                    <a:lnTo>
                      <a:pt x="11" y="9"/>
                    </a:lnTo>
                    <a:lnTo>
                      <a:pt x="12" y="8"/>
                    </a:lnTo>
                    <a:lnTo>
                      <a:pt x="11" y="8"/>
                    </a:lnTo>
                    <a:lnTo>
                      <a:pt x="11" y="9"/>
                    </a:lnTo>
                    <a:lnTo>
                      <a:pt x="10" y="9"/>
                    </a:lnTo>
                    <a:lnTo>
                      <a:pt x="9" y="9"/>
                    </a:lnTo>
                    <a:lnTo>
                      <a:pt x="9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7" name="Freeform 1223"/>
              <xdr:cNvSpPr>
                <a:spLocks/>
              </xdr:cNvSpPr>
            </xdr:nvSpPr>
            <xdr:spPr>
              <a:xfrm>
                <a:off x="585" y="186"/>
                <a:ext cx="12" cy="9"/>
              </a:xfrm>
              <a:custGeom>
                <a:pathLst>
                  <a:path h="9" w="12">
                    <a:moveTo>
                      <a:pt x="11" y="9"/>
                    </a:moveTo>
                    <a:lnTo>
                      <a:pt x="11" y="9"/>
                    </a:lnTo>
                    <a:lnTo>
                      <a:pt x="11" y="8"/>
                    </a:lnTo>
                    <a:lnTo>
                      <a:pt x="12" y="7"/>
                    </a:lnTo>
                    <a:lnTo>
                      <a:pt x="12" y="6"/>
                    </a:lnTo>
                    <a:lnTo>
                      <a:pt x="12" y="5"/>
                    </a:lnTo>
                    <a:lnTo>
                      <a:pt x="11" y="4"/>
                    </a:lnTo>
                    <a:lnTo>
                      <a:pt x="11" y="3"/>
                    </a:lnTo>
                    <a:lnTo>
                      <a:pt x="10" y="2"/>
                    </a:lnTo>
                    <a:lnTo>
                      <a:pt x="9" y="1"/>
                    </a:lnTo>
                    <a:lnTo>
                      <a:pt x="7" y="0"/>
                    </a:lnTo>
                    <a:lnTo>
                      <a:pt x="6" y="0"/>
                    </a:lnTo>
                    <a:lnTo>
                      <a:pt x="5" y="0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3" y="9"/>
                    </a:lnTo>
                    <a:lnTo>
                      <a:pt x="2" y="9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0" y="6"/>
                    </a:lnTo>
                    <a:lnTo>
                      <a:pt x="11" y="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8" name="Freeform 1224"/>
              <xdr:cNvSpPr>
                <a:spLocks/>
              </xdr:cNvSpPr>
            </xdr:nvSpPr>
            <xdr:spPr>
              <a:xfrm>
                <a:off x="584" y="192"/>
                <a:ext cx="12" cy="10"/>
              </a:xfrm>
              <a:custGeom>
                <a:pathLst>
                  <a:path h="10" w="12">
                    <a:moveTo>
                      <a:pt x="3" y="10"/>
                    </a:moveTo>
                    <a:lnTo>
                      <a:pt x="3" y="10"/>
                    </a:lnTo>
                    <a:lnTo>
                      <a:pt x="4" y="10"/>
                    </a:lnTo>
                    <a:lnTo>
                      <a:pt x="5" y="9"/>
                    </a:lnTo>
                    <a:lnTo>
                      <a:pt x="6" y="9"/>
                    </a:lnTo>
                    <a:lnTo>
                      <a:pt x="7" y="9"/>
                    </a:lnTo>
                    <a:lnTo>
                      <a:pt x="8" y="8"/>
                    </a:lnTo>
                    <a:lnTo>
                      <a:pt x="9" y="8"/>
                    </a:lnTo>
                    <a:lnTo>
                      <a:pt x="9" y="7"/>
                    </a:lnTo>
                    <a:lnTo>
                      <a:pt x="10" y="6"/>
                    </a:lnTo>
                    <a:lnTo>
                      <a:pt x="11" y="5"/>
                    </a:lnTo>
                    <a:lnTo>
                      <a:pt x="11" y="4"/>
                    </a:lnTo>
                    <a:lnTo>
                      <a:pt x="12" y="3"/>
                    </a:lnTo>
                    <a:lnTo>
                      <a:pt x="1" y="0"/>
                    </a:lnTo>
                    <a:lnTo>
                      <a:pt x="0" y="1"/>
                    </a:lnTo>
                    <a:lnTo>
                      <a:pt x="1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3" y="0"/>
                    </a:lnTo>
                    <a:lnTo>
                      <a:pt x="3" y="1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9" name="Freeform 1225"/>
              <xdr:cNvSpPr>
                <a:spLocks/>
              </xdr:cNvSpPr>
            </xdr:nvSpPr>
            <xdr:spPr>
              <a:xfrm>
                <a:off x="580" y="192"/>
                <a:ext cx="12" cy="10"/>
              </a:xfrm>
              <a:custGeom>
                <a:pathLst>
                  <a:path h="10" w="12">
                    <a:moveTo>
                      <a:pt x="1" y="0"/>
                    </a:moveTo>
                    <a:lnTo>
                      <a:pt x="1" y="0"/>
                    </a:lnTo>
                    <a:lnTo>
                      <a:pt x="1" y="1"/>
                    </a:lnTo>
                    <a:lnTo>
                      <a:pt x="0" y="2"/>
                    </a:lnTo>
                    <a:lnTo>
                      <a:pt x="0" y="3"/>
                    </a:lnTo>
                    <a:lnTo>
                      <a:pt x="0" y="4"/>
                    </a:lnTo>
                    <a:lnTo>
                      <a:pt x="0" y="5"/>
                    </a:lnTo>
                    <a:lnTo>
                      <a:pt x="0" y="6"/>
                    </a:lnTo>
                    <a:lnTo>
                      <a:pt x="1" y="8"/>
                    </a:lnTo>
                    <a:lnTo>
                      <a:pt x="3" y="8"/>
                    </a:lnTo>
                    <a:lnTo>
                      <a:pt x="4" y="9"/>
                    </a:lnTo>
                    <a:lnTo>
                      <a:pt x="6" y="10"/>
                    </a:lnTo>
                    <a:lnTo>
                      <a:pt x="7" y="10"/>
                    </a:lnTo>
                    <a:lnTo>
                      <a:pt x="7" y="0"/>
                    </a:lnTo>
                    <a:lnTo>
                      <a:pt x="8" y="1"/>
                    </a:lnTo>
                    <a:lnTo>
                      <a:pt x="10" y="1"/>
                    </a:lnTo>
                    <a:lnTo>
                      <a:pt x="11" y="2"/>
                    </a:lnTo>
                    <a:lnTo>
                      <a:pt x="11" y="3"/>
                    </a:lnTo>
                    <a:lnTo>
                      <a:pt x="12" y="3"/>
                    </a:lnTo>
                    <a:lnTo>
                      <a:pt x="12" y="4"/>
                    </a:lnTo>
                    <a:lnTo>
                      <a:pt x="12" y="3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0" name="Freeform 1226"/>
              <xdr:cNvSpPr>
                <a:spLocks/>
              </xdr:cNvSpPr>
            </xdr:nvSpPr>
            <xdr:spPr>
              <a:xfrm>
                <a:off x="598" y="182"/>
                <a:ext cx="26" cy="10"/>
              </a:xfrm>
              <a:custGeom>
                <a:pathLst>
                  <a:path h="10" w="26">
                    <a:moveTo>
                      <a:pt x="0" y="3"/>
                    </a:moveTo>
                    <a:lnTo>
                      <a:pt x="5" y="10"/>
                    </a:lnTo>
                    <a:lnTo>
                      <a:pt x="26" y="10"/>
                    </a:lnTo>
                    <a:lnTo>
                      <a:pt x="26" y="0"/>
                    </a:lnTo>
                    <a:lnTo>
                      <a:pt x="5" y="0"/>
                    </a:lnTo>
                    <a:lnTo>
                      <a:pt x="0" y="3"/>
                    </a:lnTo>
                    <a:lnTo>
                      <a:pt x="5" y="0"/>
                    </a:lnTo>
                    <a:lnTo>
                      <a:pt x="1" y="0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1" name="Freeform 1227"/>
              <xdr:cNvSpPr>
                <a:spLocks/>
              </xdr:cNvSpPr>
            </xdr:nvSpPr>
            <xdr:spPr>
              <a:xfrm>
                <a:off x="593" y="185"/>
                <a:ext cx="16" cy="11"/>
              </a:xfrm>
              <a:custGeom>
                <a:pathLst>
                  <a:path h="11" w="16">
                    <a:moveTo>
                      <a:pt x="8" y="11"/>
                    </a:moveTo>
                    <a:lnTo>
                      <a:pt x="14" y="8"/>
                    </a:lnTo>
                    <a:lnTo>
                      <a:pt x="16" y="4"/>
                    </a:lnTo>
                    <a:lnTo>
                      <a:pt x="5" y="0"/>
                    </a:lnTo>
                    <a:lnTo>
                      <a:pt x="3" y="4"/>
                    </a:lnTo>
                    <a:lnTo>
                      <a:pt x="8" y="11"/>
                    </a:lnTo>
                    <a:lnTo>
                      <a:pt x="3" y="4"/>
                    </a:lnTo>
                    <a:lnTo>
                      <a:pt x="0" y="11"/>
                    </a:lnTo>
                    <a:lnTo>
                      <a:pt x="8" y="1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2" name="Freeform 1228"/>
              <xdr:cNvSpPr>
                <a:spLocks/>
              </xdr:cNvSpPr>
            </xdr:nvSpPr>
            <xdr:spPr>
              <a:xfrm>
                <a:off x="601" y="186"/>
                <a:ext cx="15" cy="10"/>
              </a:xfrm>
              <a:custGeom>
                <a:pathLst>
                  <a:path h="10" w="15">
                    <a:moveTo>
                      <a:pt x="12" y="7"/>
                    </a:moveTo>
                    <a:lnTo>
                      <a:pt x="6" y="0"/>
                    </a:lnTo>
                    <a:lnTo>
                      <a:pt x="0" y="0"/>
                    </a:lnTo>
                    <a:lnTo>
                      <a:pt x="0" y="10"/>
                    </a:lnTo>
                    <a:lnTo>
                      <a:pt x="6" y="10"/>
                    </a:lnTo>
                    <a:lnTo>
                      <a:pt x="12" y="7"/>
                    </a:lnTo>
                    <a:lnTo>
                      <a:pt x="15" y="0"/>
                    </a:lnTo>
                    <a:lnTo>
                      <a:pt x="6" y="0"/>
                    </a:lnTo>
                    <a:lnTo>
                      <a:pt x="12" y="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3" name="Freeform 1229"/>
              <xdr:cNvSpPr>
                <a:spLocks/>
              </xdr:cNvSpPr>
            </xdr:nvSpPr>
            <xdr:spPr>
              <a:xfrm>
                <a:off x="594" y="189"/>
                <a:ext cx="19" cy="16"/>
              </a:xfrm>
              <a:custGeom>
                <a:pathLst>
                  <a:path h="16" w="19">
                    <a:moveTo>
                      <a:pt x="9" y="16"/>
                    </a:moveTo>
                    <a:lnTo>
                      <a:pt x="14" y="13"/>
                    </a:lnTo>
                    <a:lnTo>
                      <a:pt x="19" y="4"/>
                    </a:lnTo>
                    <a:lnTo>
                      <a:pt x="8" y="0"/>
                    </a:lnTo>
                    <a:lnTo>
                      <a:pt x="3" y="10"/>
                    </a:lnTo>
                    <a:lnTo>
                      <a:pt x="9" y="16"/>
                    </a:lnTo>
                    <a:lnTo>
                      <a:pt x="3" y="10"/>
                    </a:lnTo>
                    <a:lnTo>
                      <a:pt x="0" y="16"/>
                    </a:lnTo>
                    <a:lnTo>
                      <a:pt x="9" y="1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4" name="Freeform 1230"/>
              <xdr:cNvSpPr>
                <a:spLocks/>
              </xdr:cNvSpPr>
            </xdr:nvSpPr>
            <xdr:spPr>
              <a:xfrm>
                <a:off x="603" y="196"/>
                <a:ext cx="14" cy="9"/>
              </a:xfrm>
              <a:custGeom>
                <a:pathLst>
                  <a:path h="9" w="14">
                    <a:moveTo>
                      <a:pt x="14" y="6"/>
                    </a:moveTo>
                    <a:lnTo>
                      <a:pt x="8" y="0"/>
                    </a:lnTo>
                    <a:lnTo>
                      <a:pt x="0" y="0"/>
                    </a:lnTo>
                    <a:lnTo>
                      <a:pt x="0" y="9"/>
                    </a:lnTo>
                    <a:lnTo>
                      <a:pt x="8" y="9"/>
                    </a:lnTo>
                    <a:lnTo>
                      <a:pt x="14" y="6"/>
                    </a:lnTo>
                    <a:lnTo>
                      <a:pt x="8" y="9"/>
                    </a:lnTo>
                    <a:lnTo>
                      <a:pt x="12" y="9"/>
                    </a:lnTo>
                    <a:lnTo>
                      <a:pt x="14" y="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5" name="Freeform 1231"/>
              <xdr:cNvSpPr>
                <a:spLocks/>
              </xdr:cNvSpPr>
            </xdr:nvSpPr>
            <xdr:spPr>
              <a:xfrm>
                <a:off x="606" y="186"/>
                <a:ext cx="15" cy="16"/>
              </a:xfrm>
              <a:custGeom>
                <a:pathLst>
                  <a:path h="16" w="15">
                    <a:moveTo>
                      <a:pt x="10" y="0"/>
                    </a:moveTo>
                    <a:lnTo>
                      <a:pt x="4" y="3"/>
                    </a:lnTo>
                    <a:lnTo>
                      <a:pt x="0" y="13"/>
                    </a:lnTo>
                    <a:lnTo>
                      <a:pt x="11" y="16"/>
                    </a:lnTo>
                    <a:lnTo>
                      <a:pt x="15" y="7"/>
                    </a:lnTo>
                    <a:lnTo>
                      <a:pt x="10" y="0"/>
                    </a:lnTo>
                    <a:lnTo>
                      <a:pt x="6" y="0"/>
                    </a:lnTo>
                    <a:lnTo>
                      <a:pt x="4" y="3"/>
                    </a:lnTo>
                    <a:lnTo>
                      <a:pt x="1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6" name="Freeform 1232"/>
              <xdr:cNvSpPr>
                <a:spLocks/>
              </xdr:cNvSpPr>
            </xdr:nvSpPr>
            <xdr:spPr>
              <a:xfrm>
                <a:off x="616" y="186"/>
                <a:ext cx="11" cy="10"/>
              </a:xfrm>
              <a:custGeom>
                <a:pathLst>
                  <a:path h="10" w="11">
                    <a:moveTo>
                      <a:pt x="11" y="7"/>
                    </a:moveTo>
                    <a:lnTo>
                      <a:pt x="6" y="0"/>
                    </a:lnTo>
                    <a:lnTo>
                      <a:pt x="0" y="0"/>
                    </a:lnTo>
                    <a:lnTo>
                      <a:pt x="0" y="10"/>
                    </a:lnTo>
                    <a:lnTo>
                      <a:pt x="6" y="10"/>
                    </a:lnTo>
                    <a:lnTo>
                      <a:pt x="11" y="7"/>
                    </a:lnTo>
                    <a:lnTo>
                      <a:pt x="6" y="10"/>
                    </a:lnTo>
                    <a:lnTo>
                      <a:pt x="10" y="10"/>
                    </a:lnTo>
                    <a:lnTo>
                      <a:pt x="11" y="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7" name="Freeform 1233"/>
              <xdr:cNvSpPr>
                <a:spLocks/>
              </xdr:cNvSpPr>
            </xdr:nvSpPr>
            <xdr:spPr>
              <a:xfrm>
                <a:off x="616" y="182"/>
                <a:ext cx="16" cy="11"/>
              </a:xfrm>
              <a:custGeom>
                <a:pathLst>
                  <a:path h="11" w="16">
                    <a:moveTo>
                      <a:pt x="8" y="0"/>
                    </a:moveTo>
                    <a:lnTo>
                      <a:pt x="2" y="3"/>
                    </a:lnTo>
                    <a:lnTo>
                      <a:pt x="0" y="7"/>
                    </a:lnTo>
                    <a:lnTo>
                      <a:pt x="11" y="11"/>
                    </a:lnTo>
                    <a:lnTo>
                      <a:pt x="13" y="7"/>
                    </a:lnTo>
                    <a:lnTo>
                      <a:pt x="8" y="0"/>
                    </a:lnTo>
                    <a:lnTo>
                      <a:pt x="13" y="7"/>
                    </a:lnTo>
                    <a:lnTo>
                      <a:pt x="16" y="0"/>
                    </a:lnTo>
                    <a:lnTo>
                      <a:pt x="8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8" name="Freeform 1234"/>
              <xdr:cNvSpPr>
                <a:spLocks/>
              </xdr:cNvSpPr>
            </xdr:nvSpPr>
            <xdr:spPr>
              <a:xfrm>
                <a:off x="617" y="181"/>
                <a:ext cx="17" cy="17"/>
              </a:xfrm>
              <a:custGeom>
                <a:pathLst>
                  <a:path h="17" w="17">
                    <a:moveTo>
                      <a:pt x="8" y="17"/>
                    </a:moveTo>
                    <a:lnTo>
                      <a:pt x="13" y="14"/>
                    </a:lnTo>
                    <a:lnTo>
                      <a:pt x="17" y="3"/>
                    </a:lnTo>
                    <a:lnTo>
                      <a:pt x="6" y="0"/>
                    </a:lnTo>
                    <a:lnTo>
                      <a:pt x="2" y="12"/>
                    </a:lnTo>
                    <a:lnTo>
                      <a:pt x="8" y="17"/>
                    </a:lnTo>
                    <a:lnTo>
                      <a:pt x="2" y="12"/>
                    </a:lnTo>
                    <a:lnTo>
                      <a:pt x="0" y="17"/>
                    </a:lnTo>
                    <a:lnTo>
                      <a:pt x="8" y="1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9" name="Freeform 1235"/>
              <xdr:cNvSpPr>
                <a:spLocks/>
              </xdr:cNvSpPr>
            </xdr:nvSpPr>
            <xdr:spPr>
              <a:xfrm>
                <a:off x="625" y="189"/>
                <a:ext cx="12" cy="9"/>
              </a:xfrm>
              <a:custGeom>
                <a:pathLst>
                  <a:path h="9" w="12">
                    <a:moveTo>
                      <a:pt x="12" y="7"/>
                    </a:moveTo>
                    <a:lnTo>
                      <a:pt x="6" y="0"/>
                    </a:lnTo>
                    <a:lnTo>
                      <a:pt x="0" y="0"/>
                    </a:lnTo>
                    <a:lnTo>
                      <a:pt x="0" y="9"/>
                    </a:lnTo>
                    <a:lnTo>
                      <a:pt x="6" y="9"/>
                    </a:lnTo>
                    <a:lnTo>
                      <a:pt x="12" y="7"/>
                    </a:lnTo>
                    <a:lnTo>
                      <a:pt x="6" y="9"/>
                    </a:lnTo>
                    <a:lnTo>
                      <a:pt x="10" y="9"/>
                    </a:lnTo>
                    <a:lnTo>
                      <a:pt x="12" y="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0" name="Freeform 1236"/>
              <xdr:cNvSpPr>
                <a:spLocks/>
              </xdr:cNvSpPr>
            </xdr:nvSpPr>
            <xdr:spPr>
              <a:xfrm>
                <a:off x="626" y="178"/>
                <a:ext cx="21" cy="18"/>
              </a:xfrm>
              <a:custGeom>
                <a:pathLst>
                  <a:path h="18" w="21">
                    <a:moveTo>
                      <a:pt x="12" y="0"/>
                    </a:moveTo>
                    <a:lnTo>
                      <a:pt x="6" y="2"/>
                    </a:lnTo>
                    <a:lnTo>
                      <a:pt x="0" y="14"/>
                    </a:lnTo>
                    <a:lnTo>
                      <a:pt x="11" y="18"/>
                    </a:lnTo>
                    <a:lnTo>
                      <a:pt x="17" y="6"/>
                    </a:lnTo>
                    <a:lnTo>
                      <a:pt x="12" y="0"/>
                    </a:lnTo>
                    <a:lnTo>
                      <a:pt x="17" y="6"/>
                    </a:lnTo>
                    <a:lnTo>
                      <a:pt x="21" y="0"/>
                    </a:lnTo>
                    <a:lnTo>
                      <a:pt x="12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1" name="Freeform 1237"/>
              <xdr:cNvSpPr>
                <a:spLocks/>
              </xdr:cNvSpPr>
            </xdr:nvSpPr>
            <xdr:spPr>
              <a:xfrm>
                <a:off x="623" y="178"/>
                <a:ext cx="15" cy="9"/>
              </a:xfrm>
              <a:custGeom>
                <a:pathLst>
                  <a:path h="9" w="15">
                    <a:moveTo>
                      <a:pt x="0" y="3"/>
                    </a:moveTo>
                    <a:lnTo>
                      <a:pt x="6" y="9"/>
                    </a:lnTo>
                    <a:lnTo>
                      <a:pt x="15" y="9"/>
                    </a:lnTo>
                    <a:lnTo>
                      <a:pt x="15" y="0"/>
                    </a:lnTo>
                    <a:lnTo>
                      <a:pt x="6" y="0"/>
                    </a:lnTo>
                    <a:lnTo>
                      <a:pt x="0" y="3"/>
                    </a:lnTo>
                    <a:lnTo>
                      <a:pt x="6" y="0"/>
                    </a:lnTo>
                    <a:lnTo>
                      <a:pt x="1" y="0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2" name="Freeform 1238"/>
              <xdr:cNvSpPr>
                <a:spLocks/>
              </xdr:cNvSpPr>
            </xdr:nvSpPr>
            <xdr:spPr>
              <a:xfrm>
                <a:off x="613" y="194"/>
                <a:ext cx="16" cy="11"/>
              </a:xfrm>
              <a:custGeom>
                <a:pathLst>
                  <a:path h="11" w="16">
                    <a:moveTo>
                      <a:pt x="8" y="11"/>
                    </a:moveTo>
                    <a:lnTo>
                      <a:pt x="14" y="8"/>
                    </a:lnTo>
                    <a:lnTo>
                      <a:pt x="16" y="3"/>
                    </a:lnTo>
                    <a:lnTo>
                      <a:pt x="5" y="0"/>
                    </a:lnTo>
                    <a:lnTo>
                      <a:pt x="3" y="5"/>
                    </a:lnTo>
                    <a:lnTo>
                      <a:pt x="8" y="11"/>
                    </a:lnTo>
                    <a:lnTo>
                      <a:pt x="3" y="5"/>
                    </a:lnTo>
                    <a:lnTo>
                      <a:pt x="0" y="11"/>
                    </a:lnTo>
                    <a:lnTo>
                      <a:pt x="8" y="1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3" name="Freeform 1239"/>
              <xdr:cNvSpPr>
                <a:spLocks/>
              </xdr:cNvSpPr>
            </xdr:nvSpPr>
            <xdr:spPr>
              <a:xfrm>
                <a:off x="621" y="196"/>
                <a:ext cx="13" cy="9"/>
              </a:xfrm>
              <a:custGeom>
                <a:pathLst>
                  <a:path h="9" w="13">
                    <a:moveTo>
                      <a:pt x="13" y="6"/>
                    </a:moveTo>
                    <a:lnTo>
                      <a:pt x="7" y="0"/>
                    </a:lnTo>
                    <a:lnTo>
                      <a:pt x="0" y="0"/>
                    </a:lnTo>
                    <a:lnTo>
                      <a:pt x="0" y="9"/>
                    </a:lnTo>
                    <a:lnTo>
                      <a:pt x="7" y="9"/>
                    </a:lnTo>
                    <a:lnTo>
                      <a:pt x="13" y="6"/>
                    </a:lnTo>
                    <a:lnTo>
                      <a:pt x="7" y="9"/>
                    </a:lnTo>
                    <a:lnTo>
                      <a:pt x="12" y="9"/>
                    </a:lnTo>
                    <a:lnTo>
                      <a:pt x="13" y="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4" name="Freeform 1240"/>
              <xdr:cNvSpPr>
                <a:spLocks/>
              </xdr:cNvSpPr>
            </xdr:nvSpPr>
            <xdr:spPr>
              <a:xfrm>
                <a:off x="623" y="191"/>
                <a:ext cx="16" cy="11"/>
              </a:xfrm>
              <a:custGeom>
                <a:pathLst>
                  <a:path h="11" w="16">
                    <a:moveTo>
                      <a:pt x="8" y="0"/>
                    </a:moveTo>
                    <a:lnTo>
                      <a:pt x="2" y="3"/>
                    </a:lnTo>
                    <a:lnTo>
                      <a:pt x="0" y="8"/>
                    </a:lnTo>
                    <a:lnTo>
                      <a:pt x="11" y="11"/>
                    </a:lnTo>
                    <a:lnTo>
                      <a:pt x="13" y="6"/>
                    </a:lnTo>
                    <a:lnTo>
                      <a:pt x="8" y="0"/>
                    </a:lnTo>
                    <a:lnTo>
                      <a:pt x="13" y="6"/>
                    </a:lnTo>
                    <a:lnTo>
                      <a:pt x="16" y="0"/>
                    </a:lnTo>
                    <a:lnTo>
                      <a:pt x="8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5" name="Freeform 1241"/>
              <xdr:cNvSpPr>
                <a:spLocks/>
              </xdr:cNvSpPr>
            </xdr:nvSpPr>
            <xdr:spPr>
              <a:xfrm>
                <a:off x="618" y="191"/>
                <a:ext cx="13" cy="9"/>
              </a:xfrm>
              <a:custGeom>
                <a:pathLst>
                  <a:path h="9" w="13">
                    <a:moveTo>
                      <a:pt x="0" y="3"/>
                    </a:moveTo>
                    <a:lnTo>
                      <a:pt x="5" y="9"/>
                    </a:lnTo>
                    <a:lnTo>
                      <a:pt x="13" y="9"/>
                    </a:lnTo>
                    <a:lnTo>
                      <a:pt x="13" y="0"/>
                    </a:lnTo>
                    <a:lnTo>
                      <a:pt x="5" y="0"/>
                    </a:lnTo>
                    <a:lnTo>
                      <a:pt x="0" y="3"/>
                    </a:lnTo>
                    <a:lnTo>
                      <a:pt x="5" y="0"/>
                    </a:lnTo>
                    <a:lnTo>
                      <a:pt x="1" y="0"/>
                    </a:lnTo>
                    <a:lnTo>
                      <a:pt x="0" y="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6" name="Freeform 1242"/>
              <xdr:cNvSpPr>
                <a:spLocks/>
              </xdr:cNvSpPr>
            </xdr:nvSpPr>
            <xdr:spPr>
              <a:xfrm>
                <a:off x="75" y="182"/>
                <a:ext cx="33" cy="19"/>
              </a:xfrm>
              <a:custGeom>
                <a:pathLst>
                  <a:path h="19" w="33">
                    <a:moveTo>
                      <a:pt x="17" y="0"/>
                    </a:moveTo>
                    <a:lnTo>
                      <a:pt x="8" y="0"/>
                    </a:lnTo>
                    <a:lnTo>
                      <a:pt x="0" y="19"/>
                    </a:lnTo>
                    <a:lnTo>
                      <a:pt x="9" y="19"/>
                    </a:lnTo>
                    <a:lnTo>
                      <a:pt x="12" y="11"/>
                    </a:lnTo>
                    <a:lnTo>
                      <a:pt x="13" y="11"/>
                    </a:lnTo>
                    <a:lnTo>
                      <a:pt x="15" y="19"/>
                    </a:lnTo>
                    <a:lnTo>
                      <a:pt x="26" y="19"/>
                    </a:lnTo>
                    <a:lnTo>
                      <a:pt x="21" y="9"/>
                    </a:lnTo>
                    <a:lnTo>
                      <a:pt x="33" y="0"/>
                    </a:lnTo>
                    <a:lnTo>
                      <a:pt x="23" y="0"/>
                    </a:lnTo>
                    <a:lnTo>
                      <a:pt x="14" y="7"/>
                    </a:lnTo>
                    <a:lnTo>
                      <a:pt x="17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7" name="Freeform 1243"/>
              <xdr:cNvSpPr>
                <a:spLocks/>
              </xdr:cNvSpPr>
            </xdr:nvSpPr>
            <xdr:spPr>
              <a:xfrm>
                <a:off x="100" y="187"/>
                <a:ext cx="28" cy="19"/>
              </a:xfrm>
              <a:custGeom>
                <a:pathLst>
                  <a:path h="19" w="28">
                    <a:moveTo>
                      <a:pt x="0" y="19"/>
                    </a:moveTo>
                    <a:lnTo>
                      <a:pt x="8" y="19"/>
                    </a:lnTo>
                    <a:lnTo>
                      <a:pt x="12" y="12"/>
                    </a:lnTo>
                    <a:lnTo>
                      <a:pt x="12" y="13"/>
                    </a:lnTo>
                    <a:lnTo>
                      <a:pt x="13" y="13"/>
                    </a:lnTo>
                    <a:lnTo>
                      <a:pt x="13" y="14"/>
                    </a:lnTo>
                    <a:lnTo>
                      <a:pt x="14" y="14"/>
                    </a:lnTo>
                    <a:lnTo>
                      <a:pt x="15" y="14"/>
                    </a:lnTo>
                    <a:lnTo>
                      <a:pt x="16" y="14"/>
                    </a:lnTo>
                    <a:lnTo>
                      <a:pt x="17" y="14"/>
                    </a:lnTo>
                    <a:lnTo>
                      <a:pt x="18" y="14"/>
                    </a:lnTo>
                    <a:lnTo>
                      <a:pt x="19" y="14"/>
                    </a:lnTo>
                    <a:lnTo>
                      <a:pt x="19" y="13"/>
                    </a:lnTo>
                    <a:lnTo>
                      <a:pt x="20" y="13"/>
                    </a:lnTo>
                    <a:lnTo>
                      <a:pt x="21" y="13"/>
                    </a:lnTo>
                    <a:lnTo>
                      <a:pt x="22" y="13"/>
                    </a:lnTo>
                    <a:lnTo>
                      <a:pt x="22" y="12"/>
                    </a:lnTo>
                    <a:lnTo>
                      <a:pt x="23" y="12"/>
                    </a:lnTo>
                    <a:lnTo>
                      <a:pt x="23" y="11"/>
                    </a:lnTo>
                    <a:lnTo>
                      <a:pt x="24" y="11"/>
                    </a:lnTo>
                    <a:lnTo>
                      <a:pt x="24" y="10"/>
                    </a:lnTo>
                    <a:lnTo>
                      <a:pt x="25" y="10"/>
                    </a:lnTo>
                    <a:lnTo>
                      <a:pt x="25" y="9"/>
                    </a:lnTo>
                    <a:lnTo>
                      <a:pt x="26" y="8"/>
                    </a:lnTo>
                    <a:lnTo>
                      <a:pt x="27" y="7"/>
                    </a:lnTo>
                    <a:lnTo>
                      <a:pt x="27" y="6"/>
                    </a:lnTo>
                    <a:lnTo>
                      <a:pt x="27" y="5"/>
                    </a:lnTo>
                    <a:lnTo>
                      <a:pt x="28" y="4"/>
                    </a:lnTo>
                    <a:lnTo>
                      <a:pt x="28" y="3"/>
                    </a:lnTo>
                    <a:lnTo>
                      <a:pt x="27" y="2"/>
                    </a:lnTo>
                    <a:lnTo>
                      <a:pt x="27" y="1"/>
                    </a:lnTo>
                    <a:lnTo>
                      <a:pt x="26" y="1"/>
                    </a:lnTo>
                    <a:lnTo>
                      <a:pt x="26" y="0"/>
                    </a:lnTo>
                    <a:lnTo>
                      <a:pt x="25" y="0"/>
                    </a:lnTo>
                    <a:lnTo>
                      <a:pt x="24" y="0"/>
                    </a:lnTo>
                    <a:lnTo>
                      <a:pt x="23" y="0"/>
                    </a:lnTo>
                    <a:lnTo>
                      <a:pt x="22" y="0"/>
                    </a:lnTo>
                    <a:lnTo>
                      <a:pt x="21" y="0"/>
                    </a:lnTo>
                    <a:lnTo>
                      <a:pt x="20" y="0"/>
                    </a:lnTo>
                    <a:lnTo>
                      <a:pt x="19" y="0"/>
                    </a:lnTo>
                    <a:lnTo>
                      <a:pt x="18" y="0"/>
                    </a:lnTo>
                    <a:lnTo>
                      <a:pt x="18" y="1"/>
                    </a:lnTo>
                    <a:lnTo>
                      <a:pt x="17" y="1"/>
                    </a:lnTo>
                    <a:lnTo>
                      <a:pt x="16" y="2"/>
                    </a:lnTo>
                    <a:lnTo>
                      <a:pt x="15" y="2"/>
                    </a:lnTo>
                    <a:lnTo>
                      <a:pt x="16" y="0"/>
                    </a:lnTo>
                    <a:lnTo>
                      <a:pt x="9" y="0"/>
                    </a:lnTo>
                    <a:lnTo>
                      <a:pt x="0" y="19"/>
                    </a:lnTo>
                    <a:close/>
                    <a:moveTo>
                      <a:pt x="0" y="19"/>
                    </a:moveTo>
                    <a:lnTo>
                      <a:pt x="14" y="7"/>
                    </a:lnTo>
                    <a:lnTo>
                      <a:pt x="14" y="6"/>
                    </a:lnTo>
                    <a:lnTo>
                      <a:pt x="15" y="5"/>
                    </a:lnTo>
                    <a:lnTo>
                      <a:pt x="16" y="4"/>
                    </a:lnTo>
                    <a:lnTo>
                      <a:pt x="17" y="4"/>
                    </a:lnTo>
                    <a:lnTo>
                      <a:pt x="18" y="4"/>
                    </a:lnTo>
                    <a:lnTo>
                      <a:pt x="18" y="5"/>
                    </a:lnTo>
                    <a:lnTo>
                      <a:pt x="18" y="6"/>
                    </a:lnTo>
                    <a:lnTo>
                      <a:pt x="18" y="7"/>
                    </a:lnTo>
                    <a:lnTo>
                      <a:pt x="18" y="8"/>
                    </a:lnTo>
                    <a:lnTo>
                      <a:pt x="17" y="8"/>
                    </a:lnTo>
                    <a:lnTo>
                      <a:pt x="17" y="9"/>
                    </a:lnTo>
                    <a:lnTo>
                      <a:pt x="16" y="9"/>
                    </a:lnTo>
                    <a:lnTo>
                      <a:pt x="16" y="10"/>
                    </a:lnTo>
                    <a:lnTo>
                      <a:pt x="15" y="10"/>
                    </a:lnTo>
                    <a:lnTo>
                      <a:pt x="14" y="10"/>
                    </a:lnTo>
                    <a:lnTo>
                      <a:pt x="13" y="10"/>
                    </a:lnTo>
                    <a:lnTo>
                      <a:pt x="13" y="9"/>
                    </a:lnTo>
                    <a:lnTo>
                      <a:pt x="13" y="8"/>
                    </a:lnTo>
                    <a:lnTo>
                      <a:pt x="13" y="7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8" name="Freeform 1244"/>
              <xdr:cNvSpPr>
                <a:spLocks/>
              </xdr:cNvSpPr>
            </xdr:nvSpPr>
            <xdr:spPr>
              <a:xfrm>
                <a:off x="126" y="187"/>
                <a:ext cx="23" cy="14"/>
              </a:xfrm>
              <a:custGeom>
                <a:pathLst>
                  <a:path h="14" w="23">
                    <a:moveTo>
                      <a:pt x="5" y="4"/>
                    </a:moveTo>
                    <a:lnTo>
                      <a:pt x="6" y="4"/>
                    </a:lnTo>
                    <a:lnTo>
                      <a:pt x="7" y="4"/>
                    </a:lnTo>
                    <a:lnTo>
                      <a:pt x="8" y="4"/>
                    </a:lnTo>
                    <a:lnTo>
                      <a:pt x="8" y="3"/>
                    </a:lnTo>
                    <a:lnTo>
                      <a:pt x="9" y="3"/>
                    </a:lnTo>
                    <a:lnTo>
                      <a:pt x="10" y="3"/>
                    </a:lnTo>
                    <a:lnTo>
                      <a:pt x="11" y="3"/>
                    </a:lnTo>
                    <a:lnTo>
                      <a:pt x="12" y="3"/>
                    </a:lnTo>
                    <a:lnTo>
                      <a:pt x="13" y="3"/>
                    </a:lnTo>
                    <a:lnTo>
                      <a:pt x="14" y="3"/>
                    </a:lnTo>
                    <a:lnTo>
                      <a:pt x="15" y="4"/>
                    </a:lnTo>
                    <a:lnTo>
                      <a:pt x="15" y="5"/>
                    </a:lnTo>
                    <a:lnTo>
                      <a:pt x="14" y="5"/>
                    </a:lnTo>
                    <a:lnTo>
                      <a:pt x="13" y="5"/>
                    </a:lnTo>
                    <a:lnTo>
                      <a:pt x="12" y="5"/>
                    </a:lnTo>
                    <a:lnTo>
                      <a:pt x="11" y="5"/>
                    </a:lnTo>
                    <a:lnTo>
                      <a:pt x="10" y="5"/>
                    </a:lnTo>
                    <a:lnTo>
                      <a:pt x="9" y="5"/>
                    </a:lnTo>
                    <a:lnTo>
                      <a:pt x="8" y="5"/>
                    </a:lnTo>
                    <a:lnTo>
                      <a:pt x="7" y="5"/>
                    </a:lnTo>
                    <a:lnTo>
                      <a:pt x="6" y="6"/>
                    </a:lnTo>
                    <a:lnTo>
                      <a:pt x="5" y="6"/>
                    </a:lnTo>
                    <a:lnTo>
                      <a:pt x="4" y="6"/>
                    </a:lnTo>
                    <a:lnTo>
                      <a:pt x="4" y="7"/>
                    </a:lnTo>
                    <a:lnTo>
                      <a:pt x="3" y="7"/>
                    </a:lnTo>
                    <a:lnTo>
                      <a:pt x="2" y="8"/>
                    </a:lnTo>
                    <a:lnTo>
                      <a:pt x="1" y="8"/>
                    </a:lnTo>
                    <a:lnTo>
                      <a:pt x="1" y="9"/>
                    </a:lnTo>
                    <a:lnTo>
                      <a:pt x="1" y="10"/>
                    </a:lnTo>
                    <a:lnTo>
                      <a:pt x="0" y="10"/>
                    </a:lnTo>
                    <a:lnTo>
                      <a:pt x="0" y="11"/>
                    </a:lnTo>
                    <a:lnTo>
                      <a:pt x="0" y="12"/>
                    </a:lnTo>
                    <a:lnTo>
                      <a:pt x="1" y="12"/>
                    </a:lnTo>
                    <a:lnTo>
                      <a:pt x="1" y="13"/>
                    </a:lnTo>
                    <a:lnTo>
                      <a:pt x="2" y="13"/>
                    </a:lnTo>
                    <a:lnTo>
                      <a:pt x="2" y="14"/>
                    </a:lnTo>
                    <a:lnTo>
                      <a:pt x="3" y="14"/>
                    </a:lnTo>
                    <a:lnTo>
                      <a:pt x="4" y="14"/>
                    </a:lnTo>
                    <a:lnTo>
                      <a:pt x="5" y="14"/>
                    </a:lnTo>
                    <a:lnTo>
                      <a:pt x="6" y="14"/>
                    </a:lnTo>
                    <a:lnTo>
                      <a:pt x="7" y="14"/>
                    </a:lnTo>
                    <a:lnTo>
                      <a:pt x="8" y="14"/>
                    </a:lnTo>
                    <a:lnTo>
                      <a:pt x="8" y="13"/>
                    </a:lnTo>
                    <a:lnTo>
                      <a:pt x="9" y="13"/>
                    </a:lnTo>
                    <a:lnTo>
                      <a:pt x="10" y="13"/>
                    </a:lnTo>
                    <a:lnTo>
                      <a:pt x="11" y="12"/>
                    </a:lnTo>
                    <a:lnTo>
                      <a:pt x="12" y="12"/>
                    </a:lnTo>
                    <a:lnTo>
                      <a:pt x="11" y="14"/>
                    </a:lnTo>
                    <a:lnTo>
                      <a:pt x="19" y="14"/>
                    </a:lnTo>
                    <a:lnTo>
                      <a:pt x="23" y="5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3" y="2"/>
                    </a:lnTo>
                    <a:lnTo>
                      <a:pt x="22" y="1"/>
                    </a:lnTo>
                    <a:lnTo>
                      <a:pt x="21" y="1"/>
                    </a:lnTo>
                    <a:lnTo>
                      <a:pt x="21" y="0"/>
                    </a:lnTo>
                    <a:lnTo>
                      <a:pt x="20" y="0"/>
                    </a:lnTo>
                    <a:lnTo>
                      <a:pt x="19" y="0"/>
                    </a:lnTo>
                    <a:lnTo>
                      <a:pt x="18" y="0"/>
                    </a:lnTo>
                    <a:lnTo>
                      <a:pt x="17" y="0"/>
                    </a:lnTo>
                    <a:lnTo>
                      <a:pt x="16" y="0"/>
                    </a:lnTo>
                    <a:lnTo>
                      <a:pt x="15" y="0"/>
                    </a:lnTo>
                    <a:lnTo>
                      <a:pt x="13" y="0"/>
                    </a:lnTo>
                    <a:lnTo>
                      <a:pt x="12" y="0"/>
                    </a:lnTo>
                    <a:lnTo>
                      <a:pt x="11" y="0"/>
                    </a:lnTo>
                    <a:lnTo>
                      <a:pt x="10" y="0"/>
                    </a:lnTo>
                    <a:lnTo>
                      <a:pt x="9" y="0"/>
                    </a:lnTo>
                    <a:lnTo>
                      <a:pt x="8" y="0"/>
                    </a:lnTo>
                    <a:lnTo>
                      <a:pt x="7" y="0"/>
                    </a:lnTo>
                    <a:lnTo>
                      <a:pt x="5" y="4"/>
                    </a:lnTo>
                    <a:close/>
                    <a:moveTo>
                      <a:pt x="5" y="4"/>
                    </a:moveTo>
                    <a:lnTo>
                      <a:pt x="14" y="8"/>
                    </a:lnTo>
                    <a:lnTo>
                      <a:pt x="14" y="8"/>
                    </a:lnTo>
                    <a:lnTo>
                      <a:pt x="13" y="8"/>
                    </a:lnTo>
                    <a:lnTo>
                      <a:pt x="13" y="9"/>
                    </a:lnTo>
                    <a:lnTo>
                      <a:pt x="12" y="10"/>
                    </a:lnTo>
                    <a:lnTo>
                      <a:pt x="11" y="10"/>
                    </a:lnTo>
                    <a:lnTo>
                      <a:pt x="10" y="10"/>
                    </a:lnTo>
                    <a:lnTo>
                      <a:pt x="9" y="10"/>
                    </a:lnTo>
                    <a:lnTo>
                      <a:pt x="8" y="10"/>
                    </a:lnTo>
                    <a:lnTo>
                      <a:pt x="8" y="9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10" y="8"/>
                    </a:lnTo>
                    <a:lnTo>
                      <a:pt x="11" y="8"/>
                    </a:lnTo>
                    <a:lnTo>
                      <a:pt x="12" y="8"/>
                    </a:lnTo>
                    <a:lnTo>
                      <a:pt x="13" y="8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9" name="Freeform 1245"/>
              <xdr:cNvSpPr>
                <a:spLocks/>
              </xdr:cNvSpPr>
            </xdr:nvSpPr>
            <xdr:spPr>
              <a:xfrm>
                <a:off x="149" y="187"/>
                <a:ext cx="21" cy="14"/>
              </a:xfrm>
              <a:custGeom>
                <a:pathLst>
                  <a:path h="14" w="21">
                    <a:moveTo>
                      <a:pt x="17" y="9"/>
                    </a:moveTo>
                    <a:lnTo>
                      <a:pt x="16" y="9"/>
                    </a:lnTo>
                    <a:lnTo>
                      <a:pt x="16" y="10"/>
                    </a:lnTo>
                    <a:lnTo>
                      <a:pt x="15" y="10"/>
                    </a:lnTo>
                    <a:lnTo>
                      <a:pt x="14" y="10"/>
                    </a:lnTo>
                    <a:lnTo>
                      <a:pt x="13" y="10"/>
                    </a:lnTo>
                    <a:lnTo>
                      <a:pt x="12" y="10"/>
                    </a:lnTo>
                    <a:lnTo>
                      <a:pt x="11" y="10"/>
                    </a:lnTo>
                    <a:lnTo>
                      <a:pt x="10" y="9"/>
                    </a:lnTo>
                    <a:lnTo>
                      <a:pt x="10" y="8"/>
                    </a:lnTo>
                    <a:lnTo>
                      <a:pt x="10" y="7"/>
                    </a:lnTo>
                    <a:lnTo>
                      <a:pt x="10" y="6"/>
                    </a:lnTo>
                    <a:lnTo>
                      <a:pt x="11" y="6"/>
                    </a:lnTo>
                    <a:lnTo>
                      <a:pt x="11" y="5"/>
                    </a:lnTo>
                    <a:lnTo>
                      <a:pt x="12" y="5"/>
                    </a:lnTo>
                    <a:lnTo>
                      <a:pt x="12" y="4"/>
                    </a:lnTo>
                    <a:lnTo>
                      <a:pt x="13" y="4"/>
                    </a:lnTo>
                    <a:lnTo>
                      <a:pt x="14" y="4"/>
                    </a:lnTo>
                    <a:lnTo>
                      <a:pt x="15" y="4"/>
                    </a:lnTo>
                    <a:lnTo>
                      <a:pt x="16" y="4"/>
                    </a:lnTo>
                    <a:lnTo>
                      <a:pt x="17" y="4"/>
                    </a:lnTo>
                    <a:lnTo>
                      <a:pt x="18" y="4"/>
                    </a:lnTo>
                    <a:lnTo>
                      <a:pt x="19" y="4"/>
                    </a:lnTo>
                    <a:lnTo>
                      <a:pt x="21" y="0"/>
                    </a:lnTo>
                    <a:lnTo>
                      <a:pt x="20" y="0"/>
                    </a:lnTo>
                    <a:lnTo>
                      <a:pt x="19" y="0"/>
                    </a:lnTo>
                    <a:lnTo>
                      <a:pt x="18" y="0"/>
                    </a:lnTo>
                    <a:lnTo>
                      <a:pt x="17" y="0"/>
                    </a:lnTo>
                    <a:lnTo>
                      <a:pt x="16" y="0"/>
                    </a:lnTo>
                    <a:lnTo>
                      <a:pt x="15" y="0"/>
                    </a:lnTo>
                    <a:lnTo>
                      <a:pt x="14" y="0"/>
                    </a:lnTo>
                    <a:lnTo>
                      <a:pt x="13" y="0"/>
                    </a:lnTo>
                    <a:lnTo>
                      <a:pt x="12" y="0"/>
                    </a:lnTo>
                    <a:lnTo>
                      <a:pt x="11" y="0"/>
                    </a:lnTo>
                    <a:lnTo>
                      <a:pt x="10" y="0"/>
                    </a:lnTo>
                    <a:lnTo>
                      <a:pt x="9" y="0"/>
                    </a:lnTo>
                    <a:lnTo>
                      <a:pt x="8" y="1"/>
                    </a:lnTo>
                    <a:lnTo>
                      <a:pt x="7" y="1"/>
                    </a:lnTo>
                    <a:lnTo>
                      <a:pt x="6" y="1"/>
                    </a:lnTo>
                    <a:lnTo>
                      <a:pt x="6" y="2"/>
                    </a:lnTo>
                    <a:lnTo>
                      <a:pt x="5" y="2"/>
                    </a:lnTo>
                    <a:lnTo>
                      <a:pt x="4" y="3"/>
                    </a:lnTo>
                    <a:lnTo>
                      <a:pt x="3" y="3"/>
                    </a:lnTo>
                    <a:lnTo>
                      <a:pt x="3" y="4"/>
                    </a:lnTo>
                    <a:lnTo>
                      <a:pt x="2" y="4"/>
                    </a:lnTo>
                    <a:lnTo>
                      <a:pt x="2" y="5"/>
                    </a:lnTo>
                    <a:lnTo>
                      <a:pt x="1" y="6"/>
                    </a:lnTo>
                    <a:lnTo>
                      <a:pt x="1" y="7"/>
                    </a:lnTo>
                    <a:lnTo>
                      <a:pt x="1" y="8"/>
                    </a:lnTo>
                    <a:lnTo>
                      <a:pt x="0" y="8"/>
                    </a:lnTo>
                    <a:lnTo>
                      <a:pt x="0" y="9"/>
                    </a:lnTo>
                    <a:lnTo>
                      <a:pt x="0" y="10"/>
                    </a:lnTo>
                    <a:lnTo>
                      <a:pt x="0" y="11"/>
                    </a:lnTo>
                    <a:lnTo>
                      <a:pt x="1" y="11"/>
                    </a:lnTo>
                    <a:lnTo>
                      <a:pt x="1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4"/>
                    </a:lnTo>
                    <a:lnTo>
                      <a:pt x="5" y="14"/>
                    </a:lnTo>
                    <a:lnTo>
                      <a:pt x="6" y="14"/>
                    </a:lnTo>
                    <a:lnTo>
                      <a:pt x="7" y="14"/>
                    </a:lnTo>
                    <a:lnTo>
                      <a:pt x="8" y="14"/>
                    </a:lnTo>
                    <a:lnTo>
                      <a:pt x="9" y="14"/>
                    </a:lnTo>
                    <a:lnTo>
                      <a:pt x="10" y="14"/>
                    </a:lnTo>
                    <a:lnTo>
                      <a:pt x="11" y="14"/>
                    </a:lnTo>
                    <a:lnTo>
                      <a:pt x="12" y="14"/>
                    </a:lnTo>
                    <a:lnTo>
                      <a:pt x="13" y="14"/>
                    </a:lnTo>
                    <a:lnTo>
                      <a:pt x="14" y="13"/>
                    </a:lnTo>
                    <a:lnTo>
                      <a:pt x="15" y="13"/>
                    </a:lnTo>
                    <a:lnTo>
                      <a:pt x="17" y="9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60" name="Freeform 1246"/>
              <xdr:cNvSpPr>
                <a:spLocks/>
              </xdr:cNvSpPr>
            </xdr:nvSpPr>
            <xdr:spPr>
              <a:xfrm>
                <a:off x="166" y="187"/>
                <a:ext cx="30" cy="14"/>
              </a:xfrm>
              <a:custGeom>
                <a:pathLst>
                  <a:path h="14" w="30">
                    <a:moveTo>
                      <a:pt x="15" y="0"/>
                    </a:moveTo>
                    <a:lnTo>
                      <a:pt x="7" y="0"/>
                    </a:lnTo>
                    <a:lnTo>
                      <a:pt x="0" y="14"/>
                    </a:lnTo>
                    <a:lnTo>
                      <a:pt x="9" y="14"/>
                    </a:lnTo>
                    <a:lnTo>
                      <a:pt x="12" y="7"/>
                    </a:lnTo>
                    <a:lnTo>
                      <a:pt x="14" y="14"/>
                    </a:lnTo>
                    <a:lnTo>
                      <a:pt x="24" y="14"/>
                    </a:lnTo>
                    <a:lnTo>
                      <a:pt x="21" y="6"/>
                    </a:lnTo>
                    <a:lnTo>
                      <a:pt x="30" y="0"/>
                    </a:lnTo>
                    <a:lnTo>
                      <a:pt x="20" y="0"/>
                    </a:lnTo>
                    <a:lnTo>
                      <a:pt x="13" y="6"/>
                    </a:lnTo>
                    <a:lnTo>
                      <a:pt x="15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61" name="Freeform 1247"/>
              <xdr:cNvSpPr>
                <a:spLocks/>
              </xdr:cNvSpPr>
            </xdr:nvSpPr>
            <xdr:spPr>
              <a:xfrm>
                <a:off x="191" y="187"/>
                <a:ext cx="28" cy="14"/>
              </a:xfrm>
              <a:custGeom>
                <a:pathLst>
                  <a:path h="14" w="28">
                    <a:moveTo>
                      <a:pt x="21" y="14"/>
                    </a:moveTo>
                    <a:lnTo>
                      <a:pt x="28" y="0"/>
                    </a:lnTo>
                    <a:lnTo>
                      <a:pt x="17" y="0"/>
                    </a:lnTo>
                    <a:lnTo>
                      <a:pt x="10" y="8"/>
                    </a:lnTo>
                    <a:lnTo>
                      <a:pt x="14" y="0"/>
                    </a:lnTo>
                    <a:lnTo>
                      <a:pt x="7" y="0"/>
                    </a:lnTo>
                    <a:lnTo>
                      <a:pt x="0" y="14"/>
                    </a:lnTo>
                    <a:lnTo>
                      <a:pt x="10" y="14"/>
                    </a:lnTo>
                    <a:lnTo>
                      <a:pt x="18" y="5"/>
                    </a:lnTo>
                    <a:lnTo>
                      <a:pt x="14" y="14"/>
                    </a:lnTo>
                    <a:lnTo>
                      <a:pt x="21" y="14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62" name="Freeform 1248"/>
              <xdr:cNvSpPr>
                <a:spLocks/>
              </xdr:cNvSpPr>
            </xdr:nvSpPr>
            <xdr:spPr>
              <a:xfrm>
                <a:off x="214" y="196"/>
                <a:ext cx="13" cy="8"/>
              </a:xfrm>
              <a:custGeom>
                <a:pathLst>
                  <a:path h="8" w="13">
                    <a:moveTo>
                      <a:pt x="5" y="0"/>
                    </a:moveTo>
                    <a:lnTo>
                      <a:pt x="0" y="8"/>
                    </a:lnTo>
                    <a:lnTo>
                      <a:pt x="5" y="8"/>
                    </a:lnTo>
                    <a:lnTo>
                      <a:pt x="13" y="0"/>
                    </a:lnTo>
                    <a:lnTo>
                      <a:pt x="5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63" name="Freeform 1249"/>
              <xdr:cNvSpPr>
                <a:spLocks/>
              </xdr:cNvSpPr>
            </xdr:nvSpPr>
            <xdr:spPr>
              <a:xfrm>
                <a:off x="241" y="187"/>
                <a:ext cx="29" cy="14"/>
              </a:xfrm>
              <a:custGeom>
                <a:pathLst>
                  <a:path h="14" w="29">
                    <a:moveTo>
                      <a:pt x="14" y="0"/>
                    </a:moveTo>
                    <a:lnTo>
                      <a:pt x="6" y="0"/>
                    </a:lnTo>
                    <a:lnTo>
                      <a:pt x="0" y="14"/>
                    </a:lnTo>
                    <a:lnTo>
                      <a:pt x="8" y="14"/>
                    </a:lnTo>
                    <a:lnTo>
                      <a:pt x="11" y="7"/>
                    </a:lnTo>
                    <a:lnTo>
                      <a:pt x="13" y="14"/>
                    </a:lnTo>
                    <a:lnTo>
                      <a:pt x="23" y="14"/>
                    </a:lnTo>
                    <a:lnTo>
                      <a:pt x="20" y="6"/>
                    </a:lnTo>
                    <a:lnTo>
                      <a:pt x="29" y="0"/>
                    </a:lnTo>
                    <a:lnTo>
                      <a:pt x="19" y="0"/>
                    </a:lnTo>
                    <a:lnTo>
                      <a:pt x="12" y="6"/>
                    </a:lnTo>
                    <a:lnTo>
                      <a:pt x="14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64" name="Freeform 1250"/>
              <xdr:cNvSpPr>
                <a:spLocks/>
              </xdr:cNvSpPr>
            </xdr:nvSpPr>
            <xdr:spPr>
              <a:xfrm>
                <a:off x="267" y="187"/>
                <a:ext cx="23" cy="14"/>
              </a:xfrm>
              <a:custGeom>
                <a:pathLst>
                  <a:path h="14" w="23">
                    <a:moveTo>
                      <a:pt x="1" y="7"/>
                    </a:moveTo>
                    <a:lnTo>
                      <a:pt x="1" y="7"/>
                    </a:lnTo>
                    <a:lnTo>
                      <a:pt x="0" y="7"/>
                    </a:lnTo>
                    <a:lnTo>
                      <a:pt x="0" y="8"/>
                    </a:lnTo>
                    <a:lnTo>
                      <a:pt x="0" y="9"/>
                    </a:lnTo>
                    <a:lnTo>
                      <a:pt x="0" y="10"/>
                    </a:lnTo>
                    <a:lnTo>
                      <a:pt x="0" y="11"/>
                    </a:lnTo>
                    <a:lnTo>
                      <a:pt x="1" y="11"/>
                    </a:lnTo>
                    <a:lnTo>
                      <a:pt x="1" y="12"/>
                    </a:lnTo>
                    <a:lnTo>
                      <a:pt x="2" y="13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4"/>
                    </a:lnTo>
                    <a:lnTo>
                      <a:pt x="5" y="14"/>
                    </a:lnTo>
                    <a:lnTo>
                      <a:pt x="6" y="14"/>
                    </a:lnTo>
                    <a:lnTo>
                      <a:pt x="7" y="14"/>
                    </a:lnTo>
                    <a:lnTo>
                      <a:pt x="8" y="14"/>
                    </a:lnTo>
                    <a:lnTo>
                      <a:pt x="9" y="14"/>
                    </a:lnTo>
                    <a:lnTo>
                      <a:pt x="10" y="14"/>
                    </a:lnTo>
                    <a:lnTo>
                      <a:pt x="11" y="14"/>
                    </a:lnTo>
                    <a:lnTo>
                      <a:pt x="12" y="14"/>
                    </a:lnTo>
                    <a:lnTo>
                      <a:pt x="13" y="14"/>
                    </a:lnTo>
                    <a:lnTo>
                      <a:pt x="13" y="13"/>
                    </a:lnTo>
                    <a:lnTo>
                      <a:pt x="14" y="13"/>
                    </a:lnTo>
                    <a:lnTo>
                      <a:pt x="15" y="13"/>
                    </a:lnTo>
                    <a:lnTo>
                      <a:pt x="16" y="13"/>
                    </a:lnTo>
                    <a:lnTo>
                      <a:pt x="16" y="12"/>
                    </a:lnTo>
                    <a:lnTo>
                      <a:pt x="17" y="12"/>
                    </a:lnTo>
                    <a:lnTo>
                      <a:pt x="18" y="12"/>
                    </a:lnTo>
                    <a:lnTo>
                      <a:pt x="18" y="11"/>
                    </a:lnTo>
                    <a:lnTo>
                      <a:pt x="19" y="11"/>
                    </a:lnTo>
                    <a:lnTo>
                      <a:pt x="20" y="10"/>
                    </a:lnTo>
                    <a:lnTo>
                      <a:pt x="21" y="9"/>
                    </a:lnTo>
                    <a:lnTo>
                      <a:pt x="22" y="8"/>
                    </a:lnTo>
                    <a:lnTo>
                      <a:pt x="22" y="7"/>
                    </a:lnTo>
                    <a:lnTo>
                      <a:pt x="23" y="7"/>
                    </a:lnTo>
                    <a:lnTo>
                      <a:pt x="23" y="6"/>
                    </a:lnTo>
                    <a:lnTo>
                      <a:pt x="23" y="5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3" y="2"/>
                    </a:lnTo>
                    <a:lnTo>
                      <a:pt x="22" y="2"/>
                    </a:lnTo>
                    <a:lnTo>
                      <a:pt x="22" y="1"/>
                    </a:lnTo>
                    <a:lnTo>
                      <a:pt x="21" y="1"/>
                    </a:lnTo>
                    <a:lnTo>
                      <a:pt x="21" y="0"/>
                    </a:lnTo>
                    <a:lnTo>
                      <a:pt x="20" y="0"/>
                    </a:lnTo>
                    <a:lnTo>
                      <a:pt x="19" y="0"/>
                    </a:lnTo>
                    <a:lnTo>
                      <a:pt x="18" y="0"/>
                    </a:lnTo>
                    <a:lnTo>
                      <a:pt x="17" y="0"/>
                    </a:lnTo>
                    <a:lnTo>
                      <a:pt x="16" y="0"/>
                    </a:lnTo>
                    <a:lnTo>
                      <a:pt x="15" y="0"/>
                    </a:lnTo>
                    <a:lnTo>
                      <a:pt x="14" y="0"/>
                    </a:lnTo>
                    <a:lnTo>
                      <a:pt x="13" y="0"/>
                    </a:lnTo>
                    <a:lnTo>
                      <a:pt x="12" y="0"/>
                    </a:lnTo>
                    <a:lnTo>
                      <a:pt x="11" y="0"/>
                    </a:lnTo>
                    <a:lnTo>
                      <a:pt x="10" y="0"/>
                    </a:lnTo>
                    <a:lnTo>
                      <a:pt x="9" y="0"/>
                    </a:lnTo>
                    <a:lnTo>
                      <a:pt x="8" y="0"/>
                    </a:lnTo>
                    <a:lnTo>
                      <a:pt x="8" y="1"/>
                    </a:lnTo>
                    <a:lnTo>
                      <a:pt x="7" y="1"/>
                    </a:lnTo>
                    <a:lnTo>
                      <a:pt x="6" y="1"/>
                    </a:lnTo>
                    <a:lnTo>
                      <a:pt x="5" y="2"/>
                    </a:lnTo>
                    <a:lnTo>
                      <a:pt x="4" y="2"/>
                    </a:lnTo>
                    <a:lnTo>
                      <a:pt x="4" y="3"/>
                    </a:lnTo>
                    <a:lnTo>
                      <a:pt x="3" y="3"/>
                    </a:lnTo>
                    <a:lnTo>
                      <a:pt x="3" y="4"/>
                    </a:lnTo>
                    <a:lnTo>
                      <a:pt x="2" y="4"/>
                    </a:lnTo>
                    <a:lnTo>
                      <a:pt x="2" y="5"/>
                    </a:lnTo>
                    <a:lnTo>
                      <a:pt x="1" y="5"/>
                    </a:lnTo>
                    <a:lnTo>
                      <a:pt x="1" y="6"/>
                    </a:lnTo>
                    <a:lnTo>
                      <a:pt x="1" y="7"/>
                    </a:lnTo>
                    <a:close/>
                    <a:moveTo>
                      <a:pt x="1" y="7"/>
                    </a:moveTo>
                    <a:lnTo>
                      <a:pt x="10" y="7"/>
                    </a:lnTo>
                    <a:lnTo>
                      <a:pt x="10" y="6"/>
                    </a:lnTo>
                    <a:lnTo>
                      <a:pt x="10" y="5"/>
                    </a:lnTo>
                    <a:lnTo>
                      <a:pt x="11" y="5"/>
                    </a:lnTo>
                    <a:lnTo>
                      <a:pt x="11" y="4"/>
                    </a:lnTo>
                    <a:lnTo>
                      <a:pt x="12" y="4"/>
                    </a:lnTo>
                    <a:lnTo>
                      <a:pt x="13" y="4"/>
                    </a:lnTo>
                    <a:lnTo>
                      <a:pt x="14" y="4"/>
                    </a:lnTo>
                    <a:lnTo>
                      <a:pt x="14" y="5"/>
                    </a:lnTo>
                    <a:lnTo>
                      <a:pt x="14" y="6"/>
                    </a:lnTo>
                    <a:lnTo>
                      <a:pt x="13" y="7"/>
                    </a:lnTo>
                    <a:lnTo>
                      <a:pt x="13" y="8"/>
                    </a:lnTo>
                    <a:lnTo>
                      <a:pt x="12" y="8"/>
                    </a:lnTo>
                    <a:lnTo>
                      <a:pt x="12" y="9"/>
                    </a:lnTo>
                    <a:lnTo>
                      <a:pt x="11" y="10"/>
                    </a:lnTo>
                    <a:lnTo>
                      <a:pt x="10" y="10"/>
                    </a:lnTo>
                    <a:lnTo>
                      <a:pt x="9" y="10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9" y="7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65" name="Freeform 1251"/>
              <xdr:cNvSpPr>
                <a:spLocks/>
              </xdr:cNvSpPr>
            </xdr:nvSpPr>
            <xdr:spPr>
              <a:xfrm>
                <a:off x="292" y="187"/>
                <a:ext cx="22" cy="14"/>
              </a:xfrm>
              <a:custGeom>
                <a:pathLst>
                  <a:path h="14" w="22">
                    <a:moveTo>
                      <a:pt x="22" y="0"/>
                    </a:moveTo>
                    <a:lnTo>
                      <a:pt x="2" y="0"/>
                    </a:lnTo>
                    <a:lnTo>
                      <a:pt x="0" y="4"/>
                    </a:lnTo>
                    <a:lnTo>
                      <a:pt x="6" y="4"/>
                    </a:lnTo>
                    <a:lnTo>
                      <a:pt x="1" y="14"/>
                    </a:lnTo>
                    <a:lnTo>
                      <a:pt x="10" y="14"/>
                    </a:lnTo>
                    <a:lnTo>
                      <a:pt x="14" y="4"/>
                    </a:lnTo>
                    <a:lnTo>
                      <a:pt x="20" y="4"/>
                    </a:lnTo>
                    <a:lnTo>
                      <a:pt x="22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66" name="Freeform 1252"/>
              <xdr:cNvSpPr>
                <a:spLocks/>
              </xdr:cNvSpPr>
            </xdr:nvSpPr>
            <xdr:spPr>
              <a:xfrm>
                <a:off x="311" y="187"/>
                <a:ext cx="23" cy="14"/>
              </a:xfrm>
              <a:custGeom>
                <a:pathLst>
                  <a:path h="14" w="23">
                    <a:moveTo>
                      <a:pt x="1" y="7"/>
                    </a:moveTo>
                    <a:lnTo>
                      <a:pt x="1" y="7"/>
                    </a:lnTo>
                    <a:lnTo>
                      <a:pt x="0" y="8"/>
                    </a:lnTo>
                    <a:lnTo>
                      <a:pt x="0" y="9"/>
                    </a:lnTo>
                    <a:lnTo>
                      <a:pt x="0" y="10"/>
                    </a:lnTo>
                    <a:lnTo>
                      <a:pt x="0" y="11"/>
                    </a:lnTo>
                    <a:lnTo>
                      <a:pt x="1" y="11"/>
                    </a:lnTo>
                    <a:lnTo>
                      <a:pt x="1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4" y="14"/>
                    </a:lnTo>
                    <a:lnTo>
                      <a:pt x="5" y="14"/>
                    </a:lnTo>
                    <a:lnTo>
                      <a:pt x="6" y="14"/>
                    </a:lnTo>
                    <a:lnTo>
                      <a:pt x="7" y="14"/>
                    </a:lnTo>
                    <a:lnTo>
                      <a:pt x="8" y="14"/>
                    </a:lnTo>
                    <a:lnTo>
                      <a:pt x="9" y="14"/>
                    </a:lnTo>
                    <a:lnTo>
                      <a:pt x="10" y="14"/>
                    </a:lnTo>
                    <a:lnTo>
                      <a:pt x="11" y="14"/>
                    </a:lnTo>
                    <a:lnTo>
                      <a:pt x="12" y="14"/>
                    </a:lnTo>
                    <a:lnTo>
                      <a:pt x="13" y="14"/>
                    </a:lnTo>
                    <a:lnTo>
                      <a:pt x="13" y="13"/>
                    </a:lnTo>
                    <a:lnTo>
                      <a:pt x="14" y="13"/>
                    </a:lnTo>
                    <a:lnTo>
                      <a:pt x="15" y="13"/>
                    </a:lnTo>
                    <a:lnTo>
                      <a:pt x="16" y="13"/>
                    </a:lnTo>
                    <a:lnTo>
                      <a:pt x="16" y="12"/>
                    </a:lnTo>
                    <a:lnTo>
                      <a:pt x="17" y="12"/>
                    </a:lnTo>
                    <a:lnTo>
                      <a:pt x="18" y="12"/>
                    </a:lnTo>
                    <a:lnTo>
                      <a:pt x="18" y="11"/>
                    </a:lnTo>
                    <a:lnTo>
                      <a:pt x="19" y="11"/>
                    </a:lnTo>
                    <a:lnTo>
                      <a:pt x="20" y="10"/>
                    </a:lnTo>
                    <a:lnTo>
                      <a:pt x="21" y="10"/>
                    </a:lnTo>
                    <a:lnTo>
                      <a:pt x="21" y="9"/>
                    </a:lnTo>
                    <a:lnTo>
                      <a:pt x="22" y="8"/>
                    </a:lnTo>
                    <a:lnTo>
                      <a:pt x="22" y="7"/>
                    </a:lnTo>
                    <a:lnTo>
                      <a:pt x="23" y="7"/>
                    </a:lnTo>
                    <a:lnTo>
                      <a:pt x="23" y="6"/>
                    </a:lnTo>
                    <a:lnTo>
                      <a:pt x="23" y="5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3" y="2"/>
                    </a:lnTo>
                    <a:lnTo>
                      <a:pt x="22" y="1"/>
                    </a:lnTo>
                    <a:lnTo>
                      <a:pt x="21" y="1"/>
                    </a:lnTo>
                    <a:lnTo>
                      <a:pt x="21" y="0"/>
                    </a:lnTo>
                    <a:lnTo>
                      <a:pt x="20" y="0"/>
                    </a:lnTo>
                    <a:lnTo>
                      <a:pt x="19" y="0"/>
                    </a:lnTo>
                    <a:lnTo>
                      <a:pt x="18" y="0"/>
                    </a:lnTo>
                    <a:lnTo>
                      <a:pt x="17" y="0"/>
                    </a:lnTo>
                    <a:lnTo>
                      <a:pt x="16" y="0"/>
                    </a:lnTo>
                    <a:lnTo>
                      <a:pt x="15" y="0"/>
                    </a:lnTo>
                    <a:lnTo>
                      <a:pt x="14" y="0"/>
                    </a:lnTo>
                    <a:lnTo>
                      <a:pt x="13" y="0"/>
                    </a:lnTo>
                    <a:lnTo>
                      <a:pt x="12" y="0"/>
                    </a:lnTo>
                    <a:lnTo>
                      <a:pt x="11" y="0"/>
                    </a:lnTo>
                    <a:lnTo>
                      <a:pt x="10" y="0"/>
                    </a:lnTo>
                    <a:lnTo>
                      <a:pt x="9" y="0"/>
                    </a:lnTo>
                    <a:lnTo>
                      <a:pt x="8" y="1"/>
                    </a:lnTo>
                    <a:lnTo>
                      <a:pt x="7" y="1"/>
                    </a:lnTo>
                    <a:lnTo>
                      <a:pt x="6" y="1"/>
                    </a:lnTo>
                    <a:lnTo>
                      <a:pt x="6" y="2"/>
                    </a:lnTo>
                    <a:lnTo>
                      <a:pt x="5" y="2"/>
                    </a:lnTo>
                    <a:lnTo>
                      <a:pt x="4" y="2"/>
                    </a:lnTo>
                    <a:lnTo>
                      <a:pt x="4" y="3"/>
                    </a:lnTo>
                    <a:lnTo>
                      <a:pt x="3" y="3"/>
                    </a:lnTo>
                    <a:lnTo>
                      <a:pt x="3" y="4"/>
                    </a:lnTo>
                    <a:lnTo>
                      <a:pt x="2" y="4"/>
                    </a:lnTo>
                    <a:lnTo>
                      <a:pt x="2" y="5"/>
                    </a:lnTo>
                    <a:lnTo>
                      <a:pt x="1" y="6"/>
                    </a:lnTo>
                    <a:lnTo>
                      <a:pt x="1" y="7"/>
                    </a:lnTo>
                    <a:close/>
                    <a:moveTo>
                      <a:pt x="1" y="7"/>
                    </a:moveTo>
                    <a:lnTo>
                      <a:pt x="10" y="7"/>
                    </a:lnTo>
                    <a:lnTo>
                      <a:pt x="10" y="6"/>
                    </a:lnTo>
                    <a:lnTo>
                      <a:pt x="11" y="5"/>
                    </a:lnTo>
                    <a:lnTo>
                      <a:pt x="11" y="4"/>
                    </a:lnTo>
                    <a:lnTo>
                      <a:pt x="12" y="4"/>
                    </a:lnTo>
                    <a:lnTo>
                      <a:pt x="13" y="4"/>
                    </a:lnTo>
                    <a:lnTo>
                      <a:pt x="14" y="4"/>
                    </a:lnTo>
                    <a:lnTo>
                      <a:pt x="14" y="5"/>
                    </a:lnTo>
                    <a:lnTo>
                      <a:pt x="14" y="6"/>
                    </a:lnTo>
                    <a:lnTo>
                      <a:pt x="14" y="7"/>
                    </a:lnTo>
                    <a:lnTo>
                      <a:pt x="13" y="7"/>
                    </a:lnTo>
                    <a:lnTo>
                      <a:pt x="13" y="8"/>
                    </a:lnTo>
                    <a:lnTo>
                      <a:pt x="12" y="9"/>
                    </a:lnTo>
                    <a:lnTo>
                      <a:pt x="12" y="10"/>
                    </a:lnTo>
                    <a:lnTo>
                      <a:pt x="11" y="10"/>
                    </a:lnTo>
                    <a:lnTo>
                      <a:pt x="10" y="10"/>
                    </a:lnTo>
                    <a:lnTo>
                      <a:pt x="9" y="10"/>
                    </a:lnTo>
                    <a:lnTo>
                      <a:pt x="9" y="9"/>
                    </a:lnTo>
                    <a:lnTo>
                      <a:pt x="9" y="8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67" name="Freeform 1253"/>
              <xdr:cNvSpPr>
                <a:spLocks/>
              </xdr:cNvSpPr>
            </xdr:nvSpPr>
            <xdr:spPr>
              <a:xfrm>
                <a:off x="330" y="187"/>
                <a:ext cx="28" cy="19"/>
              </a:xfrm>
              <a:custGeom>
                <a:pathLst>
                  <a:path h="19" w="28">
                    <a:moveTo>
                      <a:pt x="0" y="19"/>
                    </a:moveTo>
                    <a:lnTo>
                      <a:pt x="9" y="19"/>
                    </a:lnTo>
                    <a:lnTo>
                      <a:pt x="12" y="12"/>
                    </a:lnTo>
                    <a:lnTo>
                      <a:pt x="13" y="13"/>
                    </a:lnTo>
                    <a:lnTo>
                      <a:pt x="14" y="13"/>
                    </a:lnTo>
                    <a:lnTo>
                      <a:pt x="14" y="14"/>
                    </a:lnTo>
                    <a:lnTo>
                      <a:pt x="15" y="14"/>
                    </a:lnTo>
                    <a:lnTo>
                      <a:pt x="16" y="14"/>
                    </a:lnTo>
                    <a:lnTo>
                      <a:pt x="17" y="14"/>
                    </a:lnTo>
                    <a:lnTo>
                      <a:pt x="18" y="14"/>
                    </a:lnTo>
                    <a:lnTo>
                      <a:pt x="19" y="14"/>
                    </a:lnTo>
                    <a:lnTo>
                      <a:pt x="20" y="13"/>
                    </a:lnTo>
                    <a:lnTo>
                      <a:pt x="21" y="13"/>
                    </a:lnTo>
                    <a:lnTo>
                      <a:pt x="22" y="13"/>
                    </a:lnTo>
                    <a:lnTo>
                      <a:pt x="22" y="12"/>
                    </a:lnTo>
                    <a:lnTo>
                      <a:pt x="23" y="12"/>
                    </a:lnTo>
                    <a:lnTo>
                      <a:pt x="24" y="11"/>
                    </a:lnTo>
                    <a:lnTo>
                      <a:pt x="25" y="10"/>
                    </a:lnTo>
                    <a:lnTo>
                      <a:pt x="26" y="9"/>
                    </a:lnTo>
                    <a:lnTo>
                      <a:pt x="26" y="8"/>
                    </a:lnTo>
                    <a:lnTo>
                      <a:pt x="27" y="8"/>
                    </a:lnTo>
                    <a:lnTo>
                      <a:pt x="27" y="7"/>
                    </a:lnTo>
                    <a:lnTo>
                      <a:pt x="27" y="6"/>
                    </a:lnTo>
                    <a:lnTo>
                      <a:pt x="28" y="6"/>
                    </a:lnTo>
                    <a:lnTo>
                      <a:pt x="28" y="5"/>
                    </a:lnTo>
                    <a:lnTo>
                      <a:pt x="28" y="4"/>
                    </a:lnTo>
                    <a:lnTo>
                      <a:pt x="28" y="3"/>
                    </a:lnTo>
                    <a:lnTo>
                      <a:pt x="28" y="2"/>
                    </a:lnTo>
                    <a:lnTo>
                      <a:pt x="28" y="1"/>
                    </a:lnTo>
                    <a:lnTo>
                      <a:pt x="27" y="1"/>
                    </a:lnTo>
                    <a:lnTo>
                      <a:pt x="26" y="0"/>
                    </a:lnTo>
                    <a:lnTo>
                      <a:pt x="25" y="0"/>
                    </a:lnTo>
                    <a:lnTo>
                      <a:pt x="24" y="0"/>
                    </a:lnTo>
                    <a:lnTo>
                      <a:pt x="23" y="0"/>
                    </a:lnTo>
                    <a:lnTo>
                      <a:pt x="22" y="0"/>
                    </a:lnTo>
                    <a:lnTo>
                      <a:pt x="21" y="0"/>
                    </a:lnTo>
                    <a:lnTo>
                      <a:pt x="20" y="0"/>
                    </a:lnTo>
                    <a:lnTo>
                      <a:pt x="19" y="0"/>
                    </a:lnTo>
                    <a:lnTo>
                      <a:pt x="18" y="1"/>
                    </a:lnTo>
                    <a:lnTo>
                      <a:pt x="17" y="1"/>
                    </a:lnTo>
                    <a:lnTo>
                      <a:pt x="17" y="2"/>
                    </a:lnTo>
                    <a:lnTo>
                      <a:pt x="16" y="2"/>
                    </a:lnTo>
                    <a:lnTo>
                      <a:pt x="17" y="0"/>
                    </a:lnTo>
                    <a:lnTo>
                      <a:pt x="9" y="0"/>
                    </a:lnTo>
                    <a:lnTo>
                      <a:pt x="0" y="19"/>
                    </a:lnTo>
                    <a:close/>
                    <a:moveTo>
                      <a:pt x="0" y="19"/>
                    </a:moveTo>
                    <a:lnTo>
                      <a:pt x="14" y="7"/>
                    </a:lnTo>
                    <a:lnTo>
                      <a:pt x="14" y="6"/>
                    </a:lnTo>
                    <a:lnTo>
                      <a:pt x="15" y="6"/>
                    </a:lnTo>
                    <a:lnTo>
                      <a:pt x="15" y="5"/>
                    </a:lnTo>
                    <a:lnTo>
                      <a:pt x="16" y="5"/>
                    </a:lnTo>
                    <a:lnTo>
                      <a:pt x="16" y="4"/>
                    </a:lnTo>
                    <a:lnTo>
                      <a:pt x="17" y="4"/>
                    </a:lnTo>
                    <a:lnTo>
                      <a:pt x="18" y="4"/>
                    </a:lnTo>
                    <a:lnTo>
                      <a:pt x="19" y="4"/>
                    </a:lnTo>
                    <a:lnTo>
                      <a:pt x="19" y="5"/>
                    </a:lnTo>
                    <a:lnTo>
                      <a:pt x="19" y="6"/>
                    </a:lnTo>
                    <a:lnTo>
                      <a:pt x="18" y="7"/>
                    </a:lnTo>
                    <a:lnTo>
                      <a:pt x="18" y="8"/>
                    </a:lnTo>
                    <a:lnTo>
                      <a:pt x="17" y="9"/>
                    </a:lnTo>
                    <a:lnTo>
                      <a:pt x="16" y="9"/>
                    </a:lnTo>
                    <a:lnTo>
                      <a:pt x="16" y="10"/>
                    </a:lnTo>
                    <a:lnTo>
                      <a:pt x="15" y="10"/>
                    </a:lnTo>
                    <a:lnTo>
                      <a:pt x="14" y="10"/>
                    </a:lnTo>
                    <a:lnTo>
                      <a:pt x="14" y="9"/>
                    </a:lnTo>
                    <a:lnTo>
                      <a:pt x="14" y="8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68" name="Freeform 1254"/>
              <xdr:cNvSpPr>
                <a:spLocks/>
              </xdr:cNvSpPr>
            </xdr:nvSpPr>
            <xdr:spPr>
              <a:xfrm>
                <a:off x="356" y="187"/>
                <a:ext cx="37" cy="14"/>
              </a:xfrm>
              <a:custGeom>
                <a:pathLst>
                  <a:path h="14" w="37">
                    <a:moveTo>
                      <a:pt x="28" y="0"/>
                    </a:moveTo>
                    <a:lnTo>
                      <a:pt x="22" y="14"/>
                    </a:lnTo>
                    <a:lnTo>
                      <a:pt x="30" y="14"/>
                    </a:lnTo>
                    <a:lnTo>
                      <a:pt x="37" y="0"/>
                    </a:lnTo>
                    <a:lnTo>
                      <a:pt x="28" y="0"/>
                    </a:lnTo>
                    <a:close/>
                    <a:moveTo>
                      <a:pt x="28" y="0"/>
                    </a:moveTo>
                    <a:lnTo>
                      <a:pt x="7" y="0"/>
                    </a:lnTo>
                    <a:lnTo>
                      <a:pt x="0" y="14"/>
                    </a:lnTo>
                    <a:lnTo>
                      <a:pt x="13" y="14"/>
                    </a:lnTo>
                    <a:lnTo>
                      <a:pt x="14" y="14"/>
                    </a:lnTo>
                    <a:lnTo>
                      <a:pt x="15" y="14"/>
                    </a:lnTo>
                    <a:lnTo>
                      <a:pt x="15" y="13"/>
                    </a:lnTo>
                    <a:lnTo>
                      <a:pt x="16" y="13"/>
                    </a:lnTo>
                    <a:lnTo>
                      <a:pt x="17" y="13"/>
                    </a:lnTo>
                    <a:lnTo>
                      <a:pt x="18" y="13"/>
                    </a:lnTo>
                    <a:lnTo>
                      <a:pt x="19" y="12"/>
                    </a:lnTo>
                    <a:lnTo>
                      <a:pt x="20" y="12"/>
                    </a:lnTo>
                    <a:lnTo>
                      <a:pt x="21" y="11"/>
                    </a:lnTo>
                    <a:lnTo>
                      <a:pt x="21" y="10"/>
                    </a:lnTo>
                    <a:lnTo>
                      <a:pt x="22" y="10"/>
                    </a:lnTo>
                    <a:lnTo>
                      <a:pt x="22" y="9"/>
                    </a:lnTo>
                    <a:lnTo>
                      <a:pt x="23" y="8"/>
                    </a:lnTo>
                    <a:lnTo>
                      <a:pt x="23" y="7"/>
                    </a:lnTo>
                    <a:lnTo>
                      <a:pt x="23" y="6"/>
                    </a:lnTo>
                    <a:lnTo>
                      <a:pt x="22" y="6"/>
                    </a:lnTo>
                    <a:lnTo>
                      <a:pt x="22" y="5"/>
                    </a:lnTo>
                    <a:lnTo>
                      <a:pt x="21" y="5"/>
                    </a:lnTo>
                    <a:lnTo>
                      <a:pt x="21" y="4"/>
                    </a:lnTo>
                    <a:lnTo>
                      <a:pt x="20" y="4"/>
                    </a:lnTo>
                    <a:lnTo>
                      <a:pt x="19" y="4"/>
                    </a:lnTo>
                    <a:lnTo>
                      <a:pt x="18" y="4"/>
                    </a:lnTo>
                    <a:lnTo>
                      <a:pt x="13" y="4"/>
                    </a:lnTo>
                    <a:lnTo>
                      <a:pt x="15" y="0"/>
                    </a:lnTo>
                    <a:close/>
                    <a:moveTo>
                      <a:pt x="15" y="0"/>
                    </a:moveTo>
                    <a:lnTo>
                      <a:pt x="7" y="0"/>
                    </a:lnTo>
                    <a:lnTo>
                      <a:pt x="10" y="10"/>
                    </a:lnTo>
                    <a:lnTo>
                      <a:pt x="12" y="7"/>
                    </a:lnTo>
                    <a:lnTo>
                      <a:pt x="13" y="7"/>
                    </a:lnTo>
                    <a:lnTo>
                      <a:pt x="14" y="7"/>
                    </a:lnTo>
                    <a:lnTo>
                      <a:pt x="14" y="8"/>
                    </a:lnTo>
                    <a:lnTo>
                      <a:pt x="14" y="9"/>
                    </a:lnTo>
                    <a:lnTo>
                      <a:pt x="13" y="9"/>
                    </a:lnTo>
                    <a:lnTo>
                      <a:pt x="13" y="10"/>
                    </a:lnTo>
                    <a:lnTo>
                      <a:pt x="12" y="1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69" name="Freeform 1255"/>
              <xdr:cNvSpPr>
                <a:spLocks/>
              </xdr:cNvSpPr>
            </xdr:nvSpPr>
            <xdr:spPr>
              <a:xfrm>
                <a:off x="389" y="187"/>
                <a:ext cx="33" cy="14"/>
              </a:xfrm>
              <a:custGeom>
                <a:pathLst>
                  <a:path h="14" w="33">
                    <a:moveTo>
                      <a:pt x="0" y="14"/>
                    </a:moveTo>
                    <a:lnTo>
                      <a:pt x="8" y="14"/>
                    </a:lnTo>
                    <a:lnTo>
                      <a:pt x="11" y="5"/>
                    </a:lnTo>
                    <a:lnTo>
                      <a:pt x="11" y="14"/>
                    </a:lnTo>
                    <a:lnTo>
                      <a:pt x="16" y="14"/>
                    </a:lnTo>
                    <a:lnTo>
                      <a:pt x="24" y="5"/>
                    </a:lnTo>
                    <a:lnTo>
                      <a:pt x="20" y="14"/>
                    </a:lnTo>
                    <a:lnTo>
                      <a:pt x="27" y="14"/>
                    </a:lnTo>
                    <a:lnTo>
                      <a:pt x="33" y="0"/>
                    </a:lnTo>
                    <a:lnTo>
                      <a:pt x="22" y="0"/>
                    </a:lnTo>
                    <a:lnTo>
                      <a:pt x="17" y="7"/>
                    </a:lnTo>
                    <a:lnTo>
                      <a:pt x="18" y="0"/>
                    </a:lnTo>
                    <a:lnTo>
                      <a:pt x="7" y="0"/>
                    </a:lnTo>
                    <a:lnTo>
                      <a:pt x="0" y="14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70" name="Freeform 1256"/>
              <xdr:cNvSpPr>
                <a:spLocks/>
              </xdr:cNvSpPr>
            </xdr:nvSpPr>
            <xdr:spPr>
              <a:xfrm>
                <a:off x="429" y="187"/>
                <a:ext cx="28" cy="16"/>
              </a:xfrm>
              <a:custGeom>
                <a:pathLst>
                  <a:path h="16" w="28">
                    <a:moveTo>
                      <a:pt x="4" y="10"/>
                    </a:moveTo>
                    <a:lnTo>
                      <a:pt x="3" y="10"/>
                    </a:lnTo>
                    <a:lnTo>
                      <a:pt x="0" y="16"/>
                    </a:lnTo>
                    <a:lnTo>
                      <a:pt x="9" y="16"/>
                    </a:lnTo>
                    <a:lnTo>
                      <a:pt x="10" y="14"/>
                    </a:lnTo>
                    <a:lnTo>
                      <a:pt x="15" y="14"/>
                    </a:lnTo>
                    <a:lnTo>
                      <a:pt x="14" y="16"/>
                    </a:lnTo>
                    <a:lnTo>
                      <a:pt x="22" y="16"/>
                    </a:lnTo>
                    <a:lnTo>
                      <a:pt x="25" y="10"/>
                    </a:lnTo>
                    <a:lnTo>
                      <a:pt x="24" y="10"/>
                    </a:lnTo>
                    <a:lnTo>
                      <a:pt x="28" y="0"/>
                    </a:lnTo>
                    <a:lnTo>
                      <a:pt x="10" y="0"/>
                    </a:lnTo>
                    <a:lnTo>
                      <a:pt x="6" y="8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4" y="10"/>
                    </a:lnTo>
                    <a:close/>
                    <a:moveTo>
                      <a:pt x="4" y="10"/>
                    </a:moveTo>
                    <a:lnTo>
                      <a:pt x="15" y="10"/>
                    </a:lnTo>
                    <a:lnTo>
                      <a:pt x="12" y="10"/>
                    </a:lnTo>
                    <a:lnTo>
                      <a:pt x="13" y="9"/>
                    </a:lnTo>
                    <a:lnTo>
                      <a:pt x="16" y="4"/>
                    </a:lnTo>
                    <a:lnTo>
                      <a:pt x="18" y="4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71" name="Freeform 1257"/>
              <xdr:cNvSpPr>
                <a:spLocks/>
              </xdr:cNvSpPr>
            </xdr:nvSpPr>
            <xdr:spPr>
              <a:xfrm>
                <a:off x="456" y="187"/>
                <a:ext cx="23" cy="14"/>
              </a:xfrm>
              <a:custGeom>
                <a:pathLst>
                  <a:path h="14" w="23">
                    <a:moveTo>
                      <a:pt x="0" y="7"/>
                    </a:moveTo>
                    <a:lnTo>
                      <a:pt x="0" y="7"/>
                    </a:lnTo>
                    <a:lnTo>
                      <a:pt x="0" y="8"/>
                    </a:lnTo>
                    <a:lnTo>
                      <a:pt x="0" y="9"/>
                    </a:lnTo>
                    <a:lnTo>
                      <a:pt x="0" y="10"/>
                    </a:lnTo>
                    <a:lnTo>
                      <a:pt x="0" y="11"/>
                    </a:lnTo>
                    <a:lnTo>
                      <a:pt x="0" y="12"/>
                    </a:lnTo>
                    <a:lnTo>
                      <a:pt x="1" y="12"/>
                    </a:lnTo>
                    <a:lnTo>
                      <a:pt x="2" y="13"/>
                    </a:lnTo>
                    <a:lnTo>
                      <a:pt x="3" y="13"/>
                    </a:lnTo>
                    <a:lnTo>
                      <a:pt x="4" y="14"/>
                    </a:lnTo>
                    <a:lnTo>
                      <a:pt x="5" y="14"/>
                    </a:lnTo>
                    <a:lnTo>
                      <a:pt x="6" y="14"/>
                    </a:lnTo>
                    <a:lnTo>
                      <a:pt x="7" y="14"/>
                    </a:lnTo>
                    <a:lnTo>
                      <a:pt x="8" y="14"/>
                    </a:lnTo>
                    <a:lnTo>
                      <a:pt x="9" y="14"/>
                    </a:lnTo>
                    <a:lnTo>
                      <a:pt x="10" y="14"/>
                    </a:lnTo>
                    <a:lnTo>
                      <a:pt x="11" y="14"/>
                    </a:lnTo>
                    <a:lnTo>
                      <a:pt x="12" y="14"/>
                    </a:lnTo>
                    <a:lnTo>
                      <a:pt x="13" y="13"/>
                    </a:lnTo>
                    <a:lnTo>
                      <a:pt x="14" y="13"/>
                    </a:lnTo>
                    <a:lnTo>
                      <a:pt x="15" y="13"/>
                    </a:lnTo>
                    <a:lnTo>
                      <a:pt x="16" y="12"/>
                    </a:lnTo>
                    <a:lnTo>
                      <a:pt x="17" y="12"/>
                    </a:lnTo>
                    <a:lnTo>
                      <a:pt x="18" y="11"/>
                    </a:lnTo>
                    <a:lnTo>
                      <a:pt x="19" y="11"/>
                    </a:lnTo>
                    <a:lnTo>
                      <a:pt x="19" y="10"/>
                    </a:lnTo>
                    <a:lnTo>
                      <a:pt x="20" y="10"/>
                    </a:lnTo>
                    <a:lnTo>
                      <a:pt x="20" y="9"/>
                    </a:lnTo>
                    <a:lnTo>
                      <a:pt x="21" y="9"/>
                    </a:lnTo>
                    <a:lnTo>
                      <a:pt x="21" y="8"/>
                    </a:lnTo>
                    <a:lnTo>
                      <a:pt x="22" y="8"/>
                    </a:lnTo>
                    <a:lnTo>
                      <a:pt x="22" y="7"/>
                    </a:lnTo>
                    <a:lnTo>
                      <a:pt x="22" y="6"/>
                    </a:lnTo>
                    <a:lnTo>
                      <a:pt x="23" y="6"/>
                    </a:lnTo>
                    <a:lnTo>
                      <a:pt x="23" y="5"/>
                    </a:lnTo>
                    <a:lnTo>
                      <a:pt x="23" y="4"/>
                    </a:lnTo>
                    <a:lnTo>
                      <a:pt x="23" y="3"/>
                    </a:lnTo>
                    <a:lnTo>
                      <a:pt x="23" y="2"/>
                    </a:lnTo>
                    <a:lnTo>
                      <a:pt x="22" y="2"/>
                    </a:lnTo>
                    <a:lnTo>
                      <a:pt x="22" y="1"/>
                    </a:lnTo>
                    <a:lnTo>
                      <a:pt x="21" y="1"/>
                    </a:lnTo>
                    <a:lnTo>
                      <a:pt x="20" y="0"/>
                    </a:lnTo>
                    <a:lnTo>
                      <a:pt x="19" y="0"/>
                    </a:lnTo>
                    <a:lnTo>
                      <a:pt x="18" y="0"/>
                    </a:lnTo>
                    <a:lnTo>
                      <a:pt x="17" y="0"/>
                    </a:lnTo>
                    <a:lnTo>
                      <a:pt x="16" y="0"/>
                    </a:lnTo>
                    <a:lnTo>
                      <a:pt x="15" y="0"/>
                    </a:lnTo>
                    <a:lnTo>
                      <a:pt x="14" y="0"/>
                    </a:lnTo>
                    <a:lnTo>
                      <a:pt x="13" y="0"/>
                    </a:lnTo>
                    <a:lnTo>
                      <a:pt x="12" y="0"/>
                    </a:lnTo>
                    <a:lnTo>
                      <a:pt x="11" y="0"/>
                    </a:lnTo>
                    <a:lnTo>
                      <a:pt x="10" y="0"/>
                    </a:lnTo>
                    <a:lnTo>
                      <a:pt x="9" y="0"/>
                    </a:lnTo>
                    <a:lnTo>
                      <a:pt x="8" y="0"/>
                    </a:lnTo>
                    <a:lnTo>
                      <a:pt x="8" y="1"/>
                    </a:lnTo>
                    <a:lnTo>
                      <a:pt x="7" y="1"/>
                    </a:lnTo>
                    <a:lnTo>
                      <a:pt x="6" y="1"/>
                    </a:lnTo>
                    <a:lnTo>
                      <a:pt x="5" y="2"/>
                    </a:lnTo>
                    <a:lnTo>
                      <a:pt x="4" y="2"/>
                    </a:lnTo>
                    <a:lnTo>
                      <a:pt x="4" y="3"/>
                    </a:lnTo>
                    <a:lnTo>
                      <a:pt x="3" y="3"/>
                    </a:lnTo>
                    <a:lnTo>
                      <a:pt x="3" y="4"/>
                    </a:lnTo>
                    <a:lnTo>
                      <a:pt x="2" y="4"/>
                    </a:lnTo>
                    <a:lnTo>
                      <a:pt x="2" y="5"/>
                    </a:lnTo>
                    <a:lnTo>
                      <a:pt x="1" y="5"/>
                    </a:lnTo>
                    <a:lnTo>
                      <a:pt x="1" y="6"/>
                    </a:lnTo>
                    <a:lnTo>
                      <a:pt x="0" y="7"/>
                    </a:lnTo>
                    <a:close/>
                    <a:moveTo>
                      <a:pt x="0" y="7"/>
                    </a:moveTo>
                    <a:lnTo>
                      <a:pt x="9" y="7"/>
                    </a:lnTo>
                    <a:lnTo>
                      <a:pt x="10" y="6"/>
                    </a:lnTo>
                    <a:lnTo>
                      <a:pt x="10" y="5"/>
                    </a:lnTo>
                    <a:lnTo>
                      <a:pt x="11" y="4"/>
                    </a:lnTo>
                    <a:lnTo>
                      <a:pt x="12" y="4"/>
                    </a:lnTo>
                    <a:lnTo>
                      <a:pt x="13" y="4"/>
                    </a:lnTo>
                    <a:lnTo>
                      <a:pt x="14" y="4"/>
                    </a:lnTo>
                    <a:lnTo>
                      <a:pt x="14" y="5"/>
                    </a:lnTo>
                    <a:lnTo>
                      <a:pt x="13" y="6"/>
                    </a:lnTo>
                    <a:lnTo>
                      <a:pt x="13" y="7"/>
                    </a:lnTo>
                    <a:lnTo>
                      <a:pt x="13" y="8"/>
                    </a:lnTo>
                    <a:lnTo>
                      <a:pt x="12" y="8"/>
                    </a:lnTo>
                    <a:lnTo>
                      <a:pt x="12" y="9"/>
                    </a:lnTo>
                    <a:lnTo>
                      <a:pt x="11" y="9"/>
                    </a:lnTo>
                    <a:lnTo>
                      <a:pt x="11" y="10"/>
                    </a:lnTo>
                    <a:lnTo>
                      <a:pt x="10" y="10"/>
                    </a:lnTo>
                    <a:lnTo>
                      <a:pt x="9" y="10"/>
                    </a:lnTo>
                    <a:lnTo>
                      <a:pt x="9" y="9"/>
                    </a:lnTo>
                    <a:lnTo>
                      <a:pt x="9" y="8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72" name="Freeform 1258"/>
              <xdr:cNvSpPr>
                <a:spLocks/>
              </xdr:cNvSpPr>
            </xdr:nvSpPr>
            <xdr:spPr>
              <a:xfrm>
                <a:off x="477" y="187"/>
                <a:ext cx="25" cy="14"/>
              </a:xfrm>
              <a:custGeom>
                <a:pathLst>
                  <a:path h="14" w="25">
                    <a:moveTo>
                      <a:pt x="0" y="14"/>
                    </a:moveTo>
                    <a:lnTo>
                      <a:pt x="12" y="14"/>
                    </a:lnTo>
                    <a:lnTo>
                      <a:pt x="13" y="14"/>
                    </a:lnTo>
                    <a:lnTo>
                      <a:pt x="14" y="14"/>
                    </a:lnTo>
                    <a:lnTo>
                      <a:pt x="15" y="13"/>
                    </a:lnTo>
                    <a:lnTo>
                      <a:pt x="16" y="13"/>
                    </a:lnTo>
                    <a:lnTo>
                      <a:pt x="17" y="13"/>
                    </a:lnTo>
                    <a:lnTo>
                      <a:pt x="18" y="13"/>
                    </a:lnTo>
                    <a:lnTo>
                      <a:pt x="19" y="13"/>
                    </a:lnTo>
                    <a:lnTo>
                      <a:pt x="19" y="12"/>
                    </a:lnTo>
                    <a:lnTo>
                      <a:pt x="20" y="12"/>
                    </a:lnTo>
                    <a:lnTo>
                      <a:pt x="20" y="11"/>
                    </a:lnTo>
                    <a:lnTo>
                      <a:pt x="21" y="11"/>
                    </a:lnTo>
                    <a:lnTo>
                      <a:pt x="21" y="10"/>
                    </a:lnTo>
                    <a:lnTo>
                      <a:pt x="22" y="10"/>
                    </a:lnTo>
                    <a:lnTo>
                      <a:pt x="22" y="9"/>
                    </a:lnTo>
                    <a:lnTo>
                      <a:pt x="22" y="8"/>
                    </a:lnTo>
                    <a:lnTo>
                      <a:pt x="21" y="8"/>
                    </a:lnTo>
                    <a:lnTo>
                      <a:pt x="21" y="7"/>
                    </a:lnTo>
                    <a:lnTo>
                      <a:pt x="20" y="7"/>
                    </a:lnTo>
                    <a:lnTo>
                      <a:pt x="19" y="7"/>
                    </a:lnTo>
                    <a:lnTo>
                      <a:pt x="20" y="6"/>
                    </a:lnTo>
                    <a:lnTo>
                      <a:pt x="21" y="6"/>
                    </a:lnTo>
                    <a:lnTo>
                      <a:pt x="22" y="6"/>
                    </a:lnTo>
                    <a:lnTo>
                      <a:pt x="23" y="5"/>
                    </a:lnTo>
                    <a:lnTo>
                      <a:pt x="24" y="4"/>
                    </a:lnTo>
                    <a:lnTo>
                      <a:pt x="24" y="3"/>
                    </a:lnTo>
                    <a:lnTo>
                      <a:pt x="24" y="2"/>
                    </a:lnTo>
                    <a:lnTo>
                      <a:pt x="25" y="2"/>
                    </a:lnTo>
                    <a:lnTo>
                      <a:pt x="24" y="2"/>
                    </a:lnTo>
                    <a:lnTo>
                      <a:pt x="24" y="1"/>
                    </a:lnTo>
                    <a:lnTo>
                      <a:pt x="23" y="0"/>
                    </a:lnTo>
                    <a:lnTo>
                      <a:pt x="22" y="0"/>
                    </a:lnTo>
                    <a:lnTo>
                      <a:pt x="21" y="0"/>
                    </a:lnTo>
                    <a:lnTo>
                      <a:pt x="20" y="0"/>
                    </a:lnTo>
                    <a:lnTo>
                      <a:pt x="6" y="0"/>
                    </a:lnTo>
                    <a:lnTo>
                      <a:pt x="0" y="14"/>
                    </a:lnTo>
                    <a:close/>
                    <a:moveTo>
                      <a:pt x="0" y="14"/>
                    </a:moveTo>
                    <a:lnTo>
                      <a:pt x="11" y="8"/>
                    </a:lnTo>
                    <a:lnTo>
                      <a:pt x="11" y="8"/>
                    </a:lnTo>
                    <a:lnTo>
                      <a:pt x="12" y="8"/>
                    </a:lnTo>
                    <a:lnTo>
                      <a:pt x="13" y="8"/>
                    </a:lnTo>
                    <a:lnTo>
                      <a:pt x="13" y="9"/>
                    </a:lnTo>
                    <a:lnTo>
                      <a:pt x="13" y="10"/>
                    </a:lnTo>
                    <a:lnTo>
                      <a:pt x="12" y="10"/>
                    </a:lnTo>
                    <a:lnTo>
                      <a:pt x="11" y="11"/>
                    </a:lnTo>
                    <a:lnTo>
                      <a:pt x="10" y="11"/>
                    </a:lnTo>
                    <a:close/>
                    <a:moveTo>
                      <a:pt x="10" y="11"/>
                    </a:moveTo>
                    <a:lnTo>
                      <a:pt x="11" y="8"/>
                    </a:lnTo>
                    <a:lnTo>
                      <a:pt x="13" y="3"/>
                    </a:lnTo>
                    <a:lnTo>
                      <a:pt x="14" y="3"/>
                    </a:lnTo>
                    <a:lnTo>
                      <a:pt x="15" y="3"/>
                    </a:lnTo>
                    <a:lnTo>
                      <a:pt x="16" y="3"/>
                    </a:lnTo>
                    <a:lnTo>
                      <a:pt x="16" y="4"/>
                    </a:lnTo>
                    <a:lnTo>
                      <a:pt x="15" y="4"/>
                    </a:lnTo>
                    <a:lnTo>
                      <a:pt x="15" y="5"/>
                    </a:lnTo>
                    <a:lnTo>
                      <a:pt x="14" y="5"/>
                    </a:lnTo>
                    <a:lnTo>
                      <a:pt x="13" y="5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73" name="Freeform 1259"/>
              <xdr:cNvSpPr>
                <a:spLocks/>
              </xdr:cNvSpPr>
            </xdr:nvSpPr>
            <xdr:spPr>
              <a:xfrm>
                <a:off x="500" y="187"/>
                <a:ext cx="22" cy="14"/>
              </a:xfrm>
              <a:custGeom>
                <a:pathLst>
                  <a:path h="14" w="22">
                    <a:moveTo>
                      <a:pt x="20" y="8"/>
                    </a:moveTo>
                    <a:lnTo>
                      <a:pt x="21" y="8"/>
                    </a:lnTo>
                    <a:lnTo>
                      <a:pt x="21" y="7"/>
                    </a:lnTo>
                    <a:lnTo>
                      <a:pt x="21" y="6"/>
                    </a:lnTo>
                    <a:lnTo>
                      <a:pt x="22" y="5"/>
                    </a:lnTo>
                    <a:lnTo>
                      <a:pt x="22" y="4"/>
                    </a:lnTo>
                    <a:lnTo>
                      <a:pt x="22" y="3"/>
                    </a:lnTo>
                    <a:lnTo>
                      <a:pt x="22" y="2"/>
                    </a:lnTo>
                    <a:lnTo>
                      <a:pt x="21" y="2"/>
                    </a:lnTo>
                    <a:lnTo>
                      <a:pt x="21" y="1"/>
                    </a:lnTo>
                    <a:lnTo>
                      <a:pt x="20" y="1"/>
                    </a:lnTo>
                    <a:lnTo>
                      <a:pt x="20" y="0"/>
                    </a:lnTo>
                    <a:lnTo>
                      <a:pt x="19" y="0"/>
                    </a:lnTo>
                    <a:lnTo>
                      <a:pt x="18" y="0"/>
                    </a:lnTo>
                    <a:lnTo>
                      <a:pt x="17" y="0"/>
                    </a:lnTo>
                    <a:lnTo>
                      <a:pt x="16" y="0"/>
                    </a:lnTo>
                    <a:lnTo>
                      <a:pt x="15" y="0"/>
                    </a:lnTo>
                    <a:lnTo>
                      <a:pt x="14" y="0"/>
                    </a:lnTo>
                    <a:lnTo>
                      <a:pt x="13" y="0"/>
                    </a:lnTo>
                    <a:lnTo>
                      <a:pt x="12" y="0"/>
                    </a:lnTo>
                    <a:lnTo>
                      <a:pt x="11" y="0"/>
                    </a:lnTo>
                    <a:lnTo>
                      <a:pt x="10" y="0"/>
                    </a:lnTo>
                    <a:lnTo>
                      <a:pt x="9" y="0"/>
                    </a:lnTo>
                    <a:lnTo>
                      <a:pt x="8" y="1"/>
                    </a:lnTo>
                    <a:lnTo>
                      <a:pt x="7" y="1"/>
                    </a:lnTo>
                    <a:lnTo>
                      <a:pt x="6" y="1"/>
                    </a:lnTo>
                    <a:lnTo>
                      <a:pt x="6" y="2"/>
                    </a:lnTo>
                    <a:lnTo>
                      <a:pt x="5" y="2"/>
                    </a:lnTo>
                    <a:lnTo>
                      <a:pt x="4" y="3"/>
                    </a:lnTo>
                    <a:lnTo>
                      <a:pt x="3" y="4"/>
                    </a:lnTo>
                    <a:lnTo>
                      <a:pt x="2" y="5"/>
                    </a:lnTo>
                    <a:lnTo>
                      <a:pt x="2" y="6"/>
                    </a:lnTo>
                    <a:lnTo>
                      <a:pt x="1" y="6"/>
                    </a:lnTo>
                    <a:lnTo>
                      <a:pt x="1" y="7"/>
                    </a:lnTo>
                    <a:lnTo>
                      <a:pt x="1" y="8"/>
                    </a:lnTo>
                    <a:lnTo>
                      <a:pt x="1" y="9"/>
                    </a:lnTo>
                    <a:lnTo>
                      <a:pt x="0" y="9"/>
                    </a:lnTo>
                    <a:lnTo>
                      <a:pt x="0" y="10"/>
                    </a:lnTo>
                    <a:lnTo>
                      <a:pt x="1" y="10"/>
                    </a:lnTo>
                    <a:lnTo>
                      <a:pt x="1" y="11"/>
                    </a:lnTo>
                    <a:lnTo>
                      <a:pt x="1" y="12"/>
                    </a:lnTo>
                    <a:lnTo>
                      <a:pt x="2" y="12"/>
                    </a:lnTo>
                    <a:lnTo>
                      <a:pt x="2" y="13"/>
                    </a:lnTo>
                    <a:lnTo>
                      <a:pt x="3" y="13"/>
                    </a:lnTo>
                    <a:lnTo>
                      <a:pt x="4" y="13"/>
                    </a:lnTo>
                    <a:lnTo>
                      <a:pt x="5" y="14"/>
                    </a:lnTo>
                    <a:lnTo>
                      <a:pt x="6" y="14"/>
                    </a:lnTo>
                    <a:lnTo>
                      <a:pt x="7" y="14"/>
                    </a:lnTo>
                    <a:lnTo>
                      <a:pt x="8" y="14"/>
                    </a:lnTo>
                    <a:lnTo>
                      <a:pt x="9" y="14"/>
                    </a:lnTo>
                    <a:lnTo>
                      <a:pt x="10" y="14"/>
                    </a:lnTo>
                    <a:lnTo>
                      <a:pt x="11" y="14"/>
                    </a:lnTo>
                    <a:lnTo>
                      <a:pt x="12" y="14"/>
                    </a:lnTo>
                    <a:lnTo>
                      <a:pt x="13" y="14"/>
                    </a:lnTo>
                    <a:lnTo>
                      <a:pt x="14" y="14"/>
                    </a:lnTo>
                    <a:lnTo>
                      <a:pt x="15" y="13"/>
                    </a:lnTo>
                    <a:lnTo>
                      <a:pt x="16" y="13"/>
                    </a:lnTo>
                    <a:lnTo>
                      <a:pt x="17" y="13"/>
                    </a:lnTo>
                    <a:lnTo>
                      <a:pt x="19" y="10"/>
                    </a:lnTo>
                    <a:lnTo>
                      <a:pt x="18" y="10"/>
                    </a:lnTo>
                    <a:lnTo>
                      <a:pt x="17" y="10"/>
                    </a:lnTo>
                    <a:lnTo>
                      <a:pt x="16" y="10"/>
                    </a:lnTo>
                    <a:lnTo>
                      <a:pt x="15" y="10"/>
                    </a:lnTo>
                    <a:lnTo>
                      <a:pt x="14" y="10"/>
                    </a:lnTo>
                    <a:lnTo>
                      <a:pt x="13" y="10"/>
                    </a:lnTo>
                    <a:lnTo>
                      <a:pt x="12" y="10"/>
                    </a:lnTo>
                    <a:lnTo>
                      <a:pt x="11" y="10"/>
                    </a:lnTo>
                    <a:lnTo>
                      <a:pt x="10" y="10"/>
                    </a:lnTo>
                    <a:lnTo>
                      <a:pt x="9" y="10"/>
                    </a:lnTo>
                    <a:lnTo>
                      <a:pt x="9" y="9"/>
                    </a:lnTo>
                    <a:lnTo>
                      <a:pt x="9" y="8"/>
                    </a:lnTo>
                    <a:lnTo>
                      <a:pt x="20" y="8"/>
                    </a:lnTo>
                    <a:close/>
                    <a:moveTo>
                      <a:pt x="20" y="8"/>
                    </a:moveTo>
                    <a:lnTo>
                      <a:pt x="10" y="5"/>
                    </a:lnTo>
                    <a:lnTo>
                      <a:pt x="10" y="5"/>
                    </a:lnTo>
                    <a:lnTo>
                      <a:pt x="11" y="4"/>
                    </a:lnTo>
                    <a:lnTo>
                      <a:pt x="12" y="3"/>
                    </a:lnTo>
                    <a:lnTo>
                      <a:pt x="13" y="3"/>
                    </a:lnTo>
                    <a:lnTo>
                      <a:pt x="14" y="3"/>
                    </a:lnTo>
                    <a:lnTo>
                      <a:pt x="15" y="3"/>
                    </a:lnTo>
                    <a:lnTo>
                      <a:pt x="15" y="4"/>
                    </a:lnTo>
                    <a:lnTo>
                      <a:pt x="15" y="5"/>
                    </a:lnTo>
                    <a:lnTo>
                      <a:pt x="14" y="5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74" name="Freeform 1260"/>
              <xdr:cNvSpPr>
                <a:spLocks/>
              </xdr:cNvSpPr>
            </xdr:nvSpPr>
            <xdr:spPr>
              <a:xfrm>
                <a:off x="518" y="187"/>
                <a:ext cx="28" cy="19"/>
              </a:xfrm>
              <a:custGeom>
                <a:pathLst>
                  <a:path h="19" w="28">
                    <a:moveTo>
                      <a:pt x="0" y="19"/>
                    </a:moveTo>
                    <a:lnTo>
                      <a:pt x="8" y="19"/>
                    </a:lnTo>
                    <a:lnTo>
                      <a:pt x="12" y="12"/>
                    </a:lnTo>
                    <a:lnTo>
                      <a:pt x="12" y="13"/>
                    </a:lnTo>
                    <a:lnTo>
                      <a:pt x="13" y="13"/>
                    </a:lnTo>
                    <a:lnTo>
                      <a:pt x="13" y="14"/>
                    </a:lnTo>
                    <a:lnTo>
                      <a:pt x="14" y="14"/>
                    </a:lnTo>
                    <a:lnTo>
                      <a:pt x="15" y="14"/>
                    </a:lnTo>
                    <a:lnTo>
                      <a:pt x="16" y="14"/>
                    </a:lnTo>
                    <a:lnTo>
                      <a:pt x="17" y="14"/>
                    </a:lnTo>
                    <a:lnTo>
                      <a:pt x="18" y="14"/>
                    </a:lnTo>
                    <a:lnTo>
                      <a:pt x="19" y="14"/>
                    </a:lnTo>
                    <a:lnTo>
                      <a:pt x="19" y="13"/>
                    </a:lnTo>
                    <a:lnTo>
                      <a:pt x="20" y="13"/>
                    </a:lnTo>
                    <a:lnTo>
                      <a:pt x="21" y="13"/>
                    </a:lnTo>
                    <a:lnTo>
                      <a:pt x="22" y="13"/>
                    </a:lnTo>
                    <a:lnTo>
                      <a:pt x="22" y="12"/>
                    </a:lnTo>
                    <a:lnTo>
                      <a:pt x="23" y="12"/>
                    </a:lnTo>
                    <a:lnTo>
                      <a:pt x="23" y="11"/>
                    </a:lnTo>
                    <a:lnTo>
                      <a:pt x="24" y="11"/>
                    </a:lnTo>
                    <a:lnTo>
                      <a:pt x="24" y="10"/>
                    </a:lnTo>
                    <a:lnTo>
                      <a:pt x="25" y="10"/>
                    </a:lnTo>
                    <a:lnTo>
                      <a:pt x="25" y="9"/>
                    </a:lnTo>
                    <a:lnTo>
                      <a:pt x="26" y="8"/>
                    </a:lnTo>
                    <a:lnTo>
                      <a:pt x="27" y="7"/>
                    </a:lnTo>
                    <a:lnTo>
                      <a:pt x="27" y="6"/>
                    </a:lnTo>
                    <a:lnTo>
                      <a:pt x="27" y="5"/>
                    </a:lnTo>
                    <a:lnTo>
                      <a:pt x="28" y="4"/>
                    </a:lnTo>
                    <a:lnTo>
                      <a:pt x="28" y="3"/>
                    </a:lnTo>
                    <a:lnTo>
                      <a:pt x="27" y="2"/>
                    </a:lnTo>
                    <a:lnTo>
                      <a:pt x="27" y="1"/>
                    </a:lnTo>
                    <a:lnTo>
                      <a:pt x="26" y="1"/>
                    </a:lnTo>
                    <a:lnTo>
                      <a:pt x="26" y="0"/>
                    </a:lnTo>
                    <a:lnTo>
                      <a:pt x="25" y="0"/>
                    </a:lnTo>
                    <a:lnTo>
                      <a:pt x="24" y="0"/>
                    </a:lnTo>
                    <a:lnTo>
                      <a:pt x="23" y="0"/>
                    </a:lnTo>
                    <a:lnTo>
                      <a:pt x="22" y="0"/>
                    </a:lnTo>
                    <a:lnTo>
                      <a:pt x="21" y="0"/>
                    </a:lnTo>
                    <a:lnTo>
                      <a:pt x="20" y="0"/>
                    </a:lnTo>
                    <a:lnTo>
                      <a:pt x="19" y="0"/>
                    </a:lnTo>
                    <a:lnTo>
                      <a:pt x="18" y="0"/>
                    </a:lnTo>
                    <a:lnTo>
                      <a:pt x="18" y="1"/>
                    </a:lnTo>
                    <a:lnTo>
                      <a:pt x="17" y="1"/>
                    </a:lnTo>
                    <a:lnTo>
                      <a:pt x="16" y="2"/>
                    </a:lnTo>
                    <a:lnTo>
                      <a:pt x="15" y="2"/>
                    </a:lnTo>
                    <a:lnTo>
                      <a:pt x="16" y="0"/>
                    </a:lnTo>
                    <a:lnTo>
                      <a:pt x="9" y="0"/>
                    </a:lnTo>
                    <a:lnTo>
                      <a:pt x="0" y="19"/>
                    </a:lnTo>
                    <a:close/>
                    <a:moveTo>
                      <a:pt x="0" y="19"/>
                    </a:moveTo>
                    <a:lnTo>
                      <a:pt x="14" y="7"/>
                    </a:lnTo>
                    <a:lnTo>
                      <a:pt x="14" y="6"/>
                    </a:lnTo>
                    <a:lnTo>
                      <a:pt x="14" y="5"/>
                    </a:lnTo>
                    <a:lnTo>
                      <a:pt x="15" y="5"/>
                    </a:lnTo>
                    <a:lnTo>
                      <a:pt x="16" y="4"/>
                    </a:lnTo>
                    <a:lnTo>
                      <a:pt x="17" y="4"/>
                    </a:lnTo>
                    <a:lnTo>
                      <a:pt x="18" y="4"/>
                    </a:lnTo>
                    <a:lnTo>
                      <a:pt x="18" y="5"/>
                    </a:lnTo>
                    <a:lnTo>
                      <a:pt x="18" y="6"/>
                    </a:lnTo>
                    <a:lnTo>
                      <a:pt x="18" y="7"/>
                    </a:lnTo>
                    <a:lnTo>
                      <a:pt x="18" y="8"/>
                    </a:lnTo>
                    <a:lnTo>
                      <a:pt x="17" y="8"/>
                    </a:lnTo>
                    <a:lnTo>
                      <a:pt x="17" y="9"/>
                    </a:lnTo>
                    <a:lnTo>
                      <a:pt x="16" y="9"/>
                    </a:lnTo>
                    <a:lnTo>
                      <a:pt x="16" y="10"/>
                    </a:lnTo>
                    <a:lnTo>
                      <a:pt x="15" y="10"/>
                    </a:lnTo>
                    <a:lnTo>
                      <a:pt x="14" y="10"/>
                    </a:lnTo>
                    <a:lnTo>
                      <a:pt x="13" y="10"/>
                    </a:lnTo>
                    <a:lnTo>
                      <a:pt x="13" y="9"/>
                    </a:lnTo>
                    <a:lnTo>
                      <a:pt x="13" y="8"/>
                    </a:lnTo>
                    <a:lnTo>
                      <a:pt x="13" y="7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75" name="Freeform 1261"/>
              <xdr:cNvSpPr>
                <a:spLocks/>
              </xdr:cNvSpPr>
            </xdr:nvSpPr>
            <xdr:spPr>
              <a:xfrm>
                <a:off x="543" y="187"/>
                <a:ext cx="26" cy="14"/>
              </a:xfrm>
              <a:custGeom>
                <a:pathLst>
                  <a:path h="14" w="26">
                    <a:moveTo>
                      <a:pt x="20" y="14"/>
                    </a:moveTo>
                    <a:lnTo>
                      <a:pt x="26" y="0"/>
                    </a:lnTo>
                    <a:lnTo>
                      <a:pt x="14" y="0"/>
                    </a:lnTo>
                    <a:lnTo>
                      <a:pt x="13" y="0"/>
                    </a:lnTo>
                    <a:lnTo>
                      <a:pt x="12" y="0"/>
                    </a:lnTo>
                    <a:lnTo>
                      <a:pt x="11" y="0"/>
                    </a:lnTo>
                    <a:lnTo>
                      <a:pt x="10" y="0"/>
                    </a:lnTo>
                    <a:lnTo>
                      <a:pt x="9" y="0"/>
                    </a:lnTo>
                    <a:lnTo>
                      <a:pt x="9" y="1"/>
                    </a:lnTo>
                    <a:lnTo>
                      <a:pt x="8" y="1"/>
                    </a:lnTo>
                    <a:lnTo>
                      <a:pt x="7" y="1"/>
                    </a:lnTo>
                    <a:lnTo>
                      <a:pt x="7" y="2"/>
                    </a:lnTo>
                    <a:lnTo>
                      <a:pt x="6" y="2"/>
                    </a:lnTo>
                    <a:lnTo>
                      <a:pt x="6" y="3"/>
                    </a:lnTo>
                    <a:lnTo>
                      <a:pt x="5" y="3"/>
                    </a:lnTo>
                    <a:lnTo>
                      <a:pt x="5" y="4"/>
                    </a:lnTo>
                    <a:lnTo>
                      <a:pt x="5" y="5"/>
                    </a:lnTo>
                    <a:lnTo>
                      <a:pt x="5" y="6"/>
                    </a:lnTo>
                    <a:lnTo>
                      <a:pt x="6" y="6"/>
                    </a:lnTo>
                    <a:lnTo>
                      <a:pt x="6" y="7"/>
                    </a:lnTo>
                    <a:lnTo>
                      <a:pt x="7" y="7"/>
                    </a:lnTo>
                    <a:lnTo>
                      <a:pt x="8" y="7"/>
                    </a:lnTo>
                    <a:lnTo>
                      <a:pt x="7" y="7"/>
                    </a:lnTo>
                    <a:lnTo>
                      <a:pt x="6" y="8"/>
                    </a:lnTo>
                    <a:lnTo>
                      <a:pt x="5" y="8"/>
                    </a:lnTo>
                    <a:lnTo>
                      <a:pt x="4" y="8"/>
                    </a:lnTo>
                    <a:lnTo>
                      <a:pt x="4" y="9"/>
                    </a:lnTo>
                    <a:lnTo>
                      <a:pt x="3" y="9"/>
                    </a:lnTo>
                    <a:lnTo>
                      <a:pt x="3" y="10"/>
                    </a:lnTo>
                    <a:lnTo>
                      <a:pt x="2" y="11"/>
                    </a:lnTo>
                    <a:lnTo>
                      <a:pt x="1" y="12"/>
                    </a:lnTo>
                    <a:lnTo>
                      <a:pt x="1" y="13"/>
                    </a:lnTo>
                    <a:lnTo>
                      <a:pt x="0" y="14"/>
                    </a:lnTo>
                    <a:lnTo>
                      <a:pt x="9" y="14"/>
                    </a:lnTo>
                    <a:lnTo>
                      <a:pt x="9" y="13"/>
                    </a:lnTo>
                    <a:lnTo>
                      <a:pt x="10" y="12"/>
                    </a:lnTo>
                    <a:lnTo>
                      <a:pt x="10" y="11"/>
                    </a:lnTo>
                    <a:lnTo>
                      <a:pt x="11" y="10"/>
                    </a:lnTo>
                    <a:lnTo>
                      <a:pt x="12" y="10"/>
                    </a:lnTo>
                    <a:lnTo>
                      <a:pt x="12" y="9"/>
                    </a:lnTo>
                    <a:lnTo>
                      <a:pt x="13" y="9"/>
                    </a:lnTo>
                    <a:lnTo>
                      <a:pt x="14" y="9"/>
                    </a:lnTo>
                    <a:lnTo>
                      <a:pt x="12" y="14"/>
                    </a:lnTo>
                    <a:lnTo>
                      <a:pt x="20" y="14"/>
                    </a:lnTo>
                    <a:close/>
                    <a:moveTo>
                      <a:pt x="20" y="14"/>
                    </a:moveTo>
                    <a:lnTo>
                      <a:pt x="17" y="3"/>
                    </a:lnTo>
                    <a:lnTo>
                      <a:pt x="16" y="6"/>
                    </a:lnTo>
                    <a:lnTo>
                      <a:pt x="15" y="6"/>
                    </a:lnTo>
                    <a:lnTo>
                      <a:pt x="14" y="6"/>
                    </a:lnTo>
                    <a:lnTo>
                      <a:pt x="13" y="6"/>
                    </a:lnTo>
                    <a:lnTo>
                      <a:pt x="13" y="5"/>
                    </a:lnTo>
                    <a:lnTo>
                      <a:pt x="13" y="4"/>
                    </a:lnTo>
                    <a:lnTo>
                      <a:pt x="14" y="4"/>
                    </a:lnTo>
                    <a:lnTo>
                      <a:pt x="14" y="3"/>
                    </a:lnTo>
                    <a:lnTo>
                      <a:pt x="15" y="3"/>
                    </a:lnTo>
                    <a:lnTo>
                      <a:pt x="16" y="3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76" name="Freeform 1262"/>
              <xdr:cNvSpPr>
                <a:spLocks/>
              </xdr:cNvSpPr>
            </xdr:nvSpPr>
            <xdr:spPr>
              <a:xfrm>
                <a:off x="566" y="187"/>
                <a:ext cx="34" cy="14"/>
              </a:xfrm>
              <a:custGeom>
                <a:pathLst>
                  <a:path h="14" w="34">
                    <a:moveTo>
                      <a:pt x="12" y="9"/>
                    </a:moveTo>
                    <a:lnTo>
                      <a:pt x="12" y="9"/>
                    </a:lnTo>
                    <a:lnTo>
                      <a:pt x="12" y="10"/>
                    </a:lnTo>
                    <a:lnTo>
                      <a:pt x="12" y="11"/>
                    </a:lnTo>
                    <a:lnTo>
                      <a:pt x="12" y="12"/>
                    </a:lnTo>
                    <a:lnTo>
                      <a:pt x="13" y="12"/>
                    </a:lnTo>
                    <a:lnTo>
                      <a:pt x="13" y="13"/>
                    </a:lnTo>
                    <a:lnTo>
                      <a:pt x="14" y="13"/>
                    </a:lnTo>
                    <a:lnTo>
                      <a:pt x="15" y="13"/>
                    </a:lnTo>
                    <a:lnTo>
                      <a:pt x="16" y="14"/>
                    </a:lnTo>
                    <a:lnTo>
                      <a:pt x="17" y="14"/>
                    </a:lnTo>
                    <a:lnTo>
                      <a:pt x="18" y="14"/>
                    </a:lnTo>
                    <a:lnTo>
                      <a:pt x="19" y="14"/>
                    </a:lnTo>
                    <a:lnTo>
                      <a:pt x="20" y="14"/>
                    </a:lnTo>
                    <a:lnTo>
                      <a:pt x="21" y="14"/>
                    </a:lnTo>
                    <a:lnTo>
                      <a:pt x="22" y="14"/>
                    </a:lnTo>
                    <a:lnTo>
                      <a:pt x="23" y="14"/>
                    </a:lnTo>
                    <a:lnTo>
                      <a:pt x="23" y="13"/>
                    </a:lnTo>
                    <a:lnTo>
                      <a:pt x="24" y="13"/>
                    </a:lnTo>
                    <a:lnTo>
                      <a:pt x="25" y="13"/>
                    </a:lnTo>
                    <a:lnTo>
                      <a:pt x="26" y="13"/>
                    </a:lnTo>
                    <a:lnTo>
                      <a:pt x="27" y="12"/>
                    </a:lnTo>
                    <a:lnTo>
                      <a:pt x="28" y="12"/>
                    </a:lnTo>
                    <a:lnTo>
                      <a:pt x="28" y="11"/>
                    </a:lnTo>
                    <a:lnTo>
                      <a:pt x="29" y="11"/>
                    </a:lnTo>
                    <a:lnTo>
                      <a:pt x="30" y="11"/>
                    </a:lnTo>
                    <a:lnTo>
                      <a:pt x="30" y="10"/>
                    </a:lnTo>
                    <a:lnTo>
                      <a:pt x="31" y="10"/>
                    </a:lnTo>
                    <a:lnTo>
                      <a:pt x="31" y="9"/>
                    </a:lnTo>
                    <a:lnTo>
                      <a:pt x="32" y="9"/>
                    </a:lnTo>
                    <a:lnTo>
                      <a:pt x="32" y="8"/>
                    </a:lnTo>
                    <a:lnTo>
                      <a:pt x="33" y="7"/>
                    </a:lnTo>
                    <a:lnTo>
                      <a:pt x="33" y="6"/>
                    </a:lnTo>
                    <a:lnTo>
                      <a:pt x="34" y="5"/>
                    </a:lnTo>
                    <a:lnTo>
                      <a:pt x="34" y="4"/>
                    </a:lnTo>
                    <a:lnTo>
                      <a:pt x="34" y="3"/>
                    </a:lnTo>
                    <a:lnTo>
                      <a:pt x="33" y="3"/>
                    </a:lnTo>
                    <a:lnTo>
                      <a:pt x="33" y="2"/>
                    </a:lnTo>
                    <a:lnTo>
                      <a:pt x="32" y="1"/>
                    </a:lnTo>
                    <a:lnTo>
                      <a:pt x="31" y="1"/>
                    </a:lnTo>
                    <a:lnTo>
                      <a:pt x="31" y="0"/>
                    </a:lnTo>
                    <a:lnTo>
                      <a:pt x="30" y="0"/>
                    </a:lnTo>
                    <a:lnTo>
                      <a:pt x="29" y="0"/>
                    </a:lnTo>
                    <a:lnTo>
                      <a:pt x="28" y="0"/>
                    </a:lnTo>
                    <a:lnTo>
                      <a:pt x="27" y="0"/>
                    </a:lnTo>
                    <a:lnTo>
                      <a:pt x="26" y="0"/>
                    </a:lnTo>
                    <a:lnTo>
                      <a:pt x="25" y="0"/>
                    </a:lnTo>
                    <a:lnTo>
                      <a:pt x="24" y="0"/>
                    </a:lnTo>
                    <a:lnTo>
                      <a:pt x="23" y="0"/>
                    </a:lnTo>
                    <a:lnTo>
                      <a:pt x="22" y="0"/>
                    </a:lnTo>
                    <a:lnTo>
                      <a:pt x="21" y="0"/>
                    </a:lnTo>
                    <a:lnTo>
                      <a:pt x="20" y="0"/>
                    </a:lnTo>
                    <a:lnTo>
                      <a:pt x="19" y="1"/>
                    </a:lnTo>
                    <a:lnTo>
                      <a:pt x="18" y="1"/>
                    </a:lnTo>
                    <a:lnTo>
                      <a:pt x="17" y="2"/>
                    </a:lnTo>
                    <a:lnTo>
                      <a:pt x="16" y="2"/>
                    </a:lnTo>
                    <a:lnTo>
                      <a:pt x="16" y="3"/>
                    </a:lnTo>
                    <a:lnTo>
                      <a:pt x="15" y="3"/>
                    </a:lnTo>
                    <a:lnTo>
                      <a:pt x="15" y="4"/>
                    </a:lnTo>
                    <a:lnTo>
                      <a:pt x="14" y="4"/>
                    </a:lnTo>
                    <a:lnTo>
                      <a:pt x="14" y="5"/>
                    </a:lnTo>
                    <a:lnTo>
                      <a:pt x="12" y="5"/>
                    </a:lnTo>
                    <a:lnTo>
                      <a:pt x="14" y="0"/>
                    </a:lnTo>
                    <a:lnTo>
                      <a:pt x="7" y="0"/>
                    </a:lnTo>
                    <a:lnTo>
                      <a:pt x="0" y="14"/>
                    </a:lnTo>
                    <a:lnTo>
                      <a:pt x="8" y="14"/>
                    </a:lnTo>
                    <a:lnTo>
                      <a:pt x="10" y="9"/>
                    </a:lnTo>
                    <a:lnTo>
                      <a:pt x="12" y="9"/>
                    </a:lnTo>
                    <a:close/>
                    <a:moveTo>
                      <a:pt x="12" y="9"/>
                    </a:moveTo>
                    <a:lnTo>
                      <a:pt x="21" y="7"/>
                    </a:lnTo>
                    <a:lnTo>
                      <a:pt x="21" y="6"/>
                    </a:lnTo>
                    <a:lnTo>
                      <a:pt x="21" y="5"/>
                    </a:lnTo>
                    <a:lnTo>
                      <a:pt x="22" y="5"/>
                    </a:lnTo>
                    <a:lnTo>
                      <a:pt x="22" y="4"/>
                    </a:lnTo>
                    <a:lnTo>
                      <a:pt x="23" y="4"/>
                    </a:lnTo>
                    <a:lnTo>
                      <a:pt x="24" y="4"/>
                    </a:lnTo>
                    <a:lnTo>
                      <a:pt x="25" y="4"/>
                    </a:lnTo>
                    <a:lnTo>
                      <a:pt x="25" y="5"/>
                    </a:lnTo>
                    <a:lnTo>
                      <a:pt x="24" y="6"/>
                    </a:lnTo>
                    <a:lnTo>
                      <a:pt x="24" y="7"/>
                    </a:lnTo>
                    <a:lnTo>
                      <a:pt x="23" y="8"/>
                    </a:lnTo>
                    <a:lnTo>
                      <a:pt x="23" y="9"/>
                    </a:lnTo>
                    <a:lnTo>
                      <a:pt x="22" y="9"/>
                    </a:lnTo>
                    <a:lnTo>
                      <a:pt x="22" y="10"/>
                    </a:lnTo>
                    <a:lnTo>
                      <a:pt x="21" y="10"/>
                    </a:lnTo>
                    <a:lnTo>
                      <a:pt x="20" y="10"/>
                    </a:lnTo>
                    <a:lnTo>
                      <a:pt x="20" y="9"/>
                    </a:lnTo>
                    <a:lnTo>
                      <a:pt x="20" y="8"/>
                    </a:lnTo>
                    <a:lnTo>
                      <a:pt x="20" y="7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77" name="Freeform 1263"/>
              <xdr:cNvSpPr>
                <a:spLocks/>
              </xdr:cNvSpPr>
            </xdr:nvSpPr>
            <xdr:spPr>
              <a:xfrm>
                <a:off x="601" y="187"/>
                <a:ext cx="23" cy="14"/>
              </a:xfrm>
              <a:custGeom>
                <a:pathLst>
                  <a:path h="14" w="23">
                    <a:moveTo>
                      <a:pt x="23" y="0"/>
                    </a:moveTo>
                    <a:lnTo>
                      <a:pt x="2" y="0"/>
                    </a:lnTo>
                    <a:lnTo>
                      <a:pt x="0" y="4"/>
                    </a:lnTo>
                    <a:lnTo>
                      <a:pt x="6" y="4"/>
                    </a:lnTo>
                    <a:lnTo>
                      <a:pt x="2" y="14"/>
                    </a:lnTo>
                    <a:lnTo>
                      <a:pt x="10" y="14"/>
                    </a:lnTo>
                    <a:lnTo>
                      <a:pt x="15" y="4"/>
                    </a:lnTo>
                    <a:lnTo>
                      <a:pt x="21" y="4"/>
                    </a:lnTo>
                    <a:lnTo>
                      <a:pt x="23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78" name="Freeform 1264"/>
              <xdr:cNvSpPr>
                <a:spLocks/>
              </xdr:cNvSpPr>
            </xdr:nvSpPr>
            <xdr:spPr>
              <a:xfrm>
                <a:off x="621" y="182"/>
                <a:ext cx="17" cy="19"/>
              </a:xfrm>
              <a:custGeom>
                <a:pathLst>
                  <a:path h="19" w="17">
                    <a:moveTo>
                      <a:pt x="8" y="0"/>
                    </a:moveTo>
                    <a:lnTo>
                      <a:pt x="4" y="12"/>
                    </a:lnTo>
                    <a:lnTo>
                      <a:pt x="10" y="12"/>
                    </a:lnTo>
                    <a:lnTo>
                      <a:pt x="17" y="0"/>
                    </a:lnTo>
                    <a:lnTo>
                      <a:pt x="8" y="0"/>
                    </a:lnTo>
                    <a:close/>
                    <a:moveTo>
                      <a:pt x="8" y="0"/>
                    </a:moveTo>
                    <a:lnTo>
                      <a:pt x="2" y="14"/>
                    </a:lnTo>
                    <a:lnTo>
                      <a:pt x="0" y="19"/>
                    </a:lnTo>
                    <a:lnTo>
                      <a:pt x="7" y="19"/>
                    </a:lnTo>
                    <a:lnTo>
                      <a:pt x="10" y="14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  <xdr:grpSp>
        <xdr:nvGrpSpPr>
          <xdr:cNvPr id="379" name="Group 1271"/>
          <xdr:cNvGrpSpPr>
            <a:grpSpLocks/>
          </xdr:cNvGrpSpPr>
        </xdr:nvGrpSpPr>
        <xdr:grpSpPr>
          <a:xfrm>
            <a:off x="685" y="156"/>
            <a:ext cx="184" cy="48"/>
            <a:chOff x="685" y="156"/>
            <a:chExt cx="184" cy="48"/>
          </a:xfrm>
          <a:solidFill>
            <a:srgbClr val="FFFFFF"/>
          </a:solidFill>
        </xdr:grpSpPr>
        <xdr:sp>
          <xdr:nvSpPr>
            <xdr:cNvPr id="380" name="Freeform 1267"/>
            <xdr:cNvSpPr>
              <a:spLocks/>
            </xdr:cNvSpPr>
          </xdr:nvSpPr>
          <xdr:spPr>
            <a:xfrm>
              <a:off x="685" y="156"/>
              <a:ext cx="184" cy="48"/>
            </a:xfrm>
            <a:custGeom>
              <a:pathLst>
                <a:path h="48" w="184">
                  <a:moveTo>
                    <a:pt x="167" y="22"/>
                  </a:moveTo>
                  <a:lnTo>
                    <a:pt x="166" y="22"/>
                  </a:lnTo>
                  <a:lnTo>
                    <a:pt x="165" y="22"/>
                  </a:lnTo>
                  <a:lnTo>
                    <a:pt x="163" y="23"/>
                  </a:lnTo>
                  <a:lnTo>
                    <a:pt x="162" y="23"/>
                  </a:lnTo>
                  <a:lnTo>
                    <a:pt x="162" y="24"/>
                  </a:lnTo>
                  <a:lnTo>
                    <a:pt x="161" y="25"/>
                  </a:lnTo>
                  <a:lnTo>
                    <a:pt x="161" y="26"/>
                  </a:lnTo>
                  <a:lnTo>
                    <a:pt x="161" y="27"/>
                  </a:lnTo>
                  <a:lnTo>
                    <a:pt x="156" y="27"/>
                  </a:lnTo>
                  <a:lnTo>
                    <a:pt x="155" y="26"/>
                  </a:lnTo>
                  <a:lnTo>
                    <a:pt x="154" y="26"/>
                  </a:lnTo>
                  <a:lnTo>
                    <a:pt x="153" y="26"/>
                  </a:lnTo>
                  <a:lnTo>
                    <a:pt x="152" y="26"/>
                  </a:lnTo>
                  <a:lnTo>
                    <a:pt x="151" y="26"/>
                  </a:lnTo>
                  <a:lnTo>
                    <a:pt x="151" y="27"/>
                  </a:lnTo>
                  <a:lnTo>
                    <a:pt x="150" y="27"/>
                  </a:lnTo>
                  <a:lnTo>
                    <a:pt x="149" y="27"/>
                  </a:lnTo>
                  <a:lnTo>
                    <a:pt x="148" y="28"/>
                  </a:lnTo>
                  <a:lnTo>
                    <a:pt x="147" y="28"/>
                  </a:lnTo>
                  <a:lnTo>
                    <a:pt x="147" y="29"/>
                  </a:lnTo>
                  <a:lnTo>
                    <a:pt x="147" y="28"/>
                  </a:lnTo>
                  <a:lnTo>
                    <a:pt x="147" y="27"/>
                  </a:lnTo>
                  <a:lnTo>
                    <a:pt x="146" y="27"/>
                  </a:lnTo>
                  <a:lnTo>
                    <a:pt x="146" y="26"/>
                  </a:lnTo>
                  <a:lnTo>
                    <a:pt x="146" y="25"/>
                  </a:lnTo>
                  <a:lnTo>
                    <a:pt x="145" y="24"/>
                  </a:lnTo>
                  <a:lnTo>
                    <a:pt x="145" y="23"/>
                  </a:lnTo>
                  <a:lnTo>
                    <a:pt x="146" y="22"/>
                  </a:lnTo>
                  <a:lnTo>
                    <a:pt x="147" y="22"/>
                  </a:lnTo>
                  <a:lnTo>
                    <a:pt x="147" y="21"/>
                  </a:lnTo>
                  <a:lnTo>
                    <a:pt x="148" y="21"/>
                  </a:lnTo>
                  <a:lnTo>
                    <a:pt x="149" y="21"/>
                  </a:lnTo>
                  <a:lnTo>
                    <a:pt x="149" y="20"/>
                  </a:lnTo>
                  <a:lnTo>
                    <a:pt x="150" y="20"/>
                  </a:lnTo>
                  <a:lnTo>
                    <a:pt x="151" y="20"/>
                  </a:lnTo>
                  <a:lnTo>
                    <a:pt x="151" y="19"/>
                  </a:lnTo>
                  <a:lnTo>
                    <a:pt x="152" y="19"/>
                  </a:lnTo>
                  <a:lnTo>
                    <a:pt x="153" y="19"/>
                  </a:lnTo>
                  <a:lnTo>
                    <a:pt x="153" y="18"/>
                  </a:lnTo>
                  <a:lnTo>
                    <a:pt x="154" y="18"/>
                  </a:lnTo>
                  <a:lnTo>
                    <a:pt x="155" y="18"/>
                  </a:lnTo>
                  <a:lnTo>
                    <a:pt x="156" y="18"/>
                  </a:lnTo>
                  <a:lnTo>
                    <a:pt x="157" y="18"/>
                  </a:lnTo>
                  <a:lnTo>
                    <a:pt x="158" y="18"/>
                  </a:lnTo>
                  <a:lnTo>
                    <a:pt x="159" y="18"/>
                  </a:lnTo>
                  <a:lnTo>
                    <a:pt x="160" y="18"/>
                  </a:lnTo>
                  <a:lnTo>
                    <a:pt x="161" y="18"/>
                  </a:lnTo>
                  <a:lnTo>
                    <a:pt x="162" y="18"/>
                  </a:lnTo>
                  <a:lnTo>
                    <a:pt x="163" y="19"/>
                  </a:lnTo>
                  <a:lnTo>
                    <a:pt x="164" y="19"/>
                  </a:lnTo>
                  <a:lnTo>
                    <a:pt x="165" y="19"/>
                  </a:lnTo>
                  <a:lnTo>
                    <a:pt x="166" y="19"/>
                  </a:lnTo>
                  <a:lnTo>
                    <a:pt x="167" y="19"/>
                  </a:lnTo>
                  <a:lnTo>
                    <a:pt x="168" y="19"/>
                  </a:lnTo>
                  <a:lnTo>
                    <a:pt x="168" y="20"/>
                  </a:lnTo>
                  <a:lnTo>
                    <a:pt x="169" y="19"/>
                  </a:lnTo>
                  <a:lnTo>
                    <a:pt x="170" y="19"/>
                  </a:lnTo>
                  <a:lnTo>
                    <a:pt x="171" y="19"/>
                  </a:lnTo>
                  <a:lnTo>
                    <a:pt x="172" y="19"/>
                  </a:lnTo>
                  <a:lnTo>
                    <a:pt x="173" y="19"/>
                  </a:lnTo>
                  <a:lnTo>
                    <a:pt x="173" y="18"/>
                  </a:lnTo>
                  <a:lnTo>
                    <a:pt x="174" y="18"/>
                  </a:lnTo>
                  <a:lnTo>
                    <a:pt x="175" y="18"/>
                  </a:lnTo>
                  <a:lnTo>
                    <a:pt x="175" y="17"/>
                  </a:lnTo>
                  <a:lnTo>
                    <a:pt x="176" y="17"/>
                  </a:lnTo>
                  <a:lnTo>
                    <a:pt x="176" y="16"/>
                  </a:lnTo>
                  <a:lnTo>
                    <a:pt x="177" y="16"/>
                  </a:lnTo>
                  <a:lnTo>
                    <a:pt x="177" y="15"/>
                  </a:lnTo>
                  <a:lnTo>
                    <a:pt x="178" y="15"/>
                  </a:lnTo>
                  <a:lnTo>
                    <a:pt x="178" y="14"/>
                  </a:lnTo>
                  <a:lnTo>
                    <a:pt x="179" y="13"/>
                  </a:lnTo>
                  <a:lnTo>
                    <a:pt x="179" y="12"/>
                  </a:lnTo>
                  <a:lnTo>
                    <a:pt x="180" y="12"/>
                  </a:lnTo>
                  <a:lnTo>
                    <a:pt x="180" y="11"/>
                  </a:lnTo>
                  <a:lnTo>
                    <a:pt x="181" y="10"/>
                  </a:lnTo>
                  <a:lnTo>
                    <a:pt x="181" y="9"/>
                  </a:lnTo>
                  <a:lnTo>
                    <a:pt x="181" y="8"/>
                  </a:lnTo>
                  <a:lnTo>
                    <a:pt x="182" y="7"/>
                  </a:lnTo>
                  <a:lnTo>
                    <a:pt x="182" y="6"/>
                  </a:lnTo>
                  <a:lnTo>
                    <a:pt x="182" y="5"/>
                  </a:lnTo>
                  <a:lnTo>
                    <a:pt x="183" y="4"/>
                  </a:lnTo>
                  <a:lnTo>
                    <a:pt x="183" y="3"/>
                  </a:lnTo>
                  <a:lnTo>
                    <a:pt x="183" y="2"/>
                  </a:lnTo>
                  <a:lnTo>
                    <a:pt x="183" y="1"/>
                  </a:lnTo>
                  <a:lnTo>
                    <a:pt x="184" y="0"/>
                  </a:lnTo>
                  <a:lnTo>
                    <a:pt x="177" y="2"/>
                  </a:lnTo>
                  <a:lnTo>
                    <a:pt x="176" y="2"/>
                  </a:lnTo>
                  <a:lnTo>
                    <a:pt x="176" y="3"/>
                  </a:lnTo>
                  <a:lnTo>
                    <a:pt x="176" y="4"/>
                  </a:lnTo>
                  <a:lnTo>
                    <a:pt x="175" y="4"/>
                  </a:lnTo>
                  <a:lnTo>
                    <a:pt x="175" y="5"/>
                  </a:lnTo>
                  <a:lnTo>
                    <a:pt x="174" y="5"/>
                  </a:lnTo>
                  <a:lnTo>
                    <a:pt x="174" y="6"/>
                  </a:lnTo>
                  <a:lnTo>
                    <a:pt x="173" y="6"/>
                  </a:lnTo>
                  <a:lnTo>
                    <a:pt x="173" y="7"/>
                  </a:lnTo>
                  <a:lnTo>
                    <a:pt x="172" y="7"/>
                  </a:lnTo>
                  <a:lnTo>
                    <a:pt x="172" y="8"/>
                  </a:lnTo>
                  <a:lnTo>
                    <a:pt x="171" y="8"/>
                  </a:lnTo>
                  <a:lnTo>
                    <a:pt x="170" y="8"/>
                  </a:lnTo>
                  <a:lnTo>
                    <a:pt x="169" y="9"/>
                  </a:lnTo>
                  <a:lnTo>
                    <a:pt x="168" y="9"/>
                  </a:lnTo>
                  <a:lnTo>
                    <a:pt x="167" y="9"/>
                  </a:lnTo>
                  <a:lnTo>
                    <a:pt x="167" y="8"/>
                  </a:lnTo>
                  <a:lnTo>
                    <a:pt x="166" y="8"/>
                  </a:lnTo>
                  <a:lnTo>
                    <a:pt x="165" y="8"/>
                  </a:lnTo>
                  <a:lnTo>
                    <a:pt x="164" y="8"/>
                  </a:lnTo>
                  <a:lnTo>
                    <a:pt x="163" y="7"/>
                  </a:lnTo>
                  <a:lnTo>
                    <a:pt x="162" y="7"/>
                  </a:lnTo>
                  <a:lnTo>
                    <a:pt x="161" y="7"/>
                  </a:lnTo>
                  <a:lnTo>
                    <a:pt x="160" y="7"/>
                  </a:lnTo>
                  <a:lnTo>
                    <a:pt x="159" y="7"/>
                  </a:lnTo>
                  <a:lnTo>
                    <a:pt x="158" y="6"/>
                  </a:lnTo>
                  <a:lnTo>
                    <a:pt x="157" y="6"/>
                  </a:lnTo>
                  <a:lnTo>
                    <a:pt x="156" y="6"/>
                  </a:lnTo>
                  <a:lnTo>
                    <a:pt x="155" y="6"/>
                  </a:lnTo>
                  <a:lnTo>
                    <a:pt x="155" y="7"/>
                  </a:lnTo>
                  <a:lnTo>
                    <a:pt x="154" y="7"/>
                  </a:lnTo>
                  <a:lnTo>
                    <a:pt x="153" y="7"/>
                  </a:lnTo>
                  <a:lnTo>
                    <a:pt x="152" y="7"/>
                  </a:lnTo>
                  <a:lnTo>
                    <a:pt x="151" y="7"/>
                  </a:lnTo>
                  <a:lnTo>
                    <a:pt x="151" y="8"/>
                  </a:lnTo>
                  <a:lnTo>
                    <a:pt x="150" y="8"/>
                  </a:lnTo>
                  <a:lnTo>
                    <a:pt x="149" y="8"/>
                  </a:lnTo>
                  <a:lnTo>
                    <a:pt x="149" y="9"/>
                  </a:lnTo>
                  <a:lnTo>
                    <a:pt x="148" y="9"/>
                  </a:lnTo>
                  <a:lnTo>
                    <a:pt x="147" y="10"/>
                  </a:lnTo>
                  <a:lnTo>
                    <a:pt x="146" y="10"/>
                  </a:lnTo>
                  <a:lnTo>
                    <a:pt x="146" y="11"/>
                  </a:lnTo>
                  <a:lnTo>
                    <a:pt x="145" y="12"/>
                  </a:lnTo>
                  <a:lnTo>
                    <a:pt x="144" y="12"/>
                  </a:lnTo>
                  <a:lnTo>
                    <a:pt x="143" y="13"/>
                  </a:lnTo>
                  <a:lnTo>
                    <a:pt x="143" y="14"/>
                  </a:lnTo>
                  <a:lnTo>
                    <a:pt x="142" y="14"/>
                  </a:lnTo>
                  <a:lnTo>
                    <a:pt x="141" y="15"/>
                  </a:lnTo>
                  <a:lnTo>
                    <a:pt x="140" y="16"/>
                  </a:lnTo>
                  <a:lnTo>
                    <a:pt x="139" y="17"/>
                  </a:lnTo>
                  <a:lnTo>
                    <a:pt x="138" y="17"/>
                  </a:lnTo>
                  <a:lnTo>
                    <a:pt x="137" y="16"/>
                  </a:lnTo>
                  <a:lnTo>
                    <a:pt x="136" y="16"/>
                  </a:lnTo>
                  <a:lnTo>
                    <a:pt x="135" y="15"/>
                  </a:lnTo>
                  <a:lnTo>
                    <a:pt x="134" y="15"/>
                  </a:lnTo>
                  <a:lnTo>
                    <a:pt x="133" y="14"/>
                  </a:lnTo>
                  <a:lnTo>
                    <a:pt x="132" y="14"/>
                  </a:lnTo>
                  <a:lnTo>
                    <a:pt x="131" y="14"/>
                  </a:lnTo>
                  <a:lnTo>
                    <a:pt x="131" y="13"/>
                  </a:lnTo>
                  <a:lnTo>
                    <a:pt x="130" y="13"/>
                  </a:lnTo>
                  <a:lnTo>
                    <a:pt x="129" y="13"/>
                  </a:lnTo>
                  <a:lnTo>
                    <a:pt x="128" y="13"/>
                  </a:lnTo>
                  <a:lnTo>
                    <a:pt x="127" y="13"/>
                  </a:lnTo>
                  <a:lnTo>
                    <a:pt x="126" y="12"/>
                  </a:lnTo>
                  <a:lnTo>
                    <a:pt x="125" y="12"/>
                  </a:lnTo>
                  <a:lnTo>
                    <a:pt x="124" y="12"/>
                  </a:lnTo>
                  <a:lnTo>
                    <a:pt x="123" y="12"/>
                  </a:lnTo>
                  <a:lnTo>
                    <a:pt x="122" y="12"/>
                  </a:lnTo>
                  <a:lnTo>
                    <a:pt x="121" y="12"/>
                  </a:lnTo>
                  <a:lnTo>
                    <a:pt x="120" y="12"/>
                  </a:lnTo>
                  <a:lnTo>
                    <a:pt x="119" y="12"/>
                  </a:lnTo>
                  <a:lnTo>
                    <a:pt x="119" y="13"/>
                  </a:lnTo>
                  <a:lnTo>
                    <a:pt x="118" y="13"/>
                  </a:lnTo>
                  <a:lnTo>
                    <a:pt x="117" y="13"/>
                  </a:lnTo>
                  <a:lnTo>
                    <a:pt x="116" y="13"/>
                  </a:lnTo>
                  <a:lnTo>
                    <a:pt x="115" y="13"/>
                  </a:lnTo>
                  <a:lnTo>
                    <a:pt x="115" y="14"/>
                  </a:lnTo>
                  <a:lnTo>
                    <a:pt x="113" y="14"/>
                  </a:lnTo>
                  <a:lnTo>
                    <a:pt x="112" y="15"/>
                  </a:lnTo>
                  <a:lnTo>
                    <a:pt x="112" y="16"/>
                  </a:lnTo>
                  <a:lnTo>
                    <a:pt x="111" y="18"/>
                  </a:lnTo>
                  <a:lnTo>
                    <a:pt x="110" y="19"/>
                  </a:lnTo>
                  <a:lnTo>
                    <a:pt x="110" y="20"/>
                  </a:lnTo>
                  <a:lnTo>
                    <a:pt x="110" y="22"/>
                  </a:lnTo>
                  <a:lnTo>
                    <a:pt x="111" y="23"/>
                  </a:lnTo>
                  <a:lnTo>
                    <a:pt x="112" y="24"/>
                  </a:lnTo>
                  <a:lnTo>
                    <a:pt x="112" y="25"/>
                  </a:lnTo>
                  <a:lnTo>
                    <a:pt x="113" y="25"/>
                  </a:lnTo>
                  <a:lnTo>
                    <a:pt x="113" y="26"/>
                  </a:lnTo>
                  <a:lnTo>
                    <a:pt x="114" y="26"/>
                  </a:lnTo>
                  <a:lnTo>
                    <a:pt x="114" y="27"/>
                  </a:lnTo>
                  <a:lnTo>
                    <a:pt x="112" y="27"/>
                  </a:lnTo>
                  <a:lnTo>
                    <a:pt x="111" y="27"/>
                  </a:lnTo>
                  <a:lnTo>
                    <a:pt x="110" y="26"/>
                  </a:lnTo>
                  <a:lnTo>
                    <a:pt x="109" y="26"/>
                  </a:lnTo>
                  <a:lnTo>
                    <a:pt x="108" y="26"/>
                  </a:lnTo>
                  <a:lnTo>
                    <a:pt x="107" y="26"/>
                  </a:lnTo>
                  <a:lnTo>
                    <a:pt x="106" y="26"/>
                  </a:lnTo>
                  <a:lnTo>
                    <a:pt x="105" y="26"/>
                  </a:lnTo>
                  <a:lnTo>
                    <a:pt x="105" y="27"/>
                  </a:lnTo>
                  <a:lnTo>
                    <a:pt x="104" y="27"/>
                  </a:lnTo>
                  <a:lnTo>
                    <a:pt x="103" y="27"/>
                  </a:lnTo>
                  <a:lnTo>
                    <a:pt x="102" y="27"/>
                  </a:lnTo>
                  <a:lnTo>
                    <a:pt x="101" y="28"/>
                  </a:lnTo>
                  <a:lnTo>
                    <a:pt x="100" y="28"/>
                  </a:lnTo>
                  <a:lnTo>
                    <a:pt x="100" y="29"/>
                  </a:lnTo>
                  <a:lnTo>
                    <a:pt x="99" y="28"/>
                  </a:lnTo>
                  <a:lnTo>
                    <a:pt x="98" y="28"/>
                  </a:lnTo>
                  <a:lnTo>
                    <a:pt x="98" y="27"/>
                  </a:lnTo>
                  <a:lnTo>
                    <a:pt x="97" y="27"/>
                  </a:lnTo>
                  <a:lnTo>
                    <a:pt x="96" y="27"/>
                  </a:lnTo>
                  <a:lnTo>
                    <a:pt x="96" y="26"/>
                  </a:lnTo>
                  <a:lnTo>
                    <a:pt x="95" y="26"/>
                  </a:lnTo>
                  <a:lnTo>
                    <a:pt x="94" y="26"/>
                  </a:lnTo>
                  <a:lnTo>
                    <a:pt x="93" y="26"/>
                  </a:lnTo>
                  <a:lnTo>
                    <a:pt x="92" y="26"/>
                  </a:lnTo>
                  <a:lnTo>
                    <a:pt x="91" y="26"/>
                  </a:lnTo>
                  <a:lnTo>
                    <a:pt x="90" y="27"/>
                  </a:lnTo>
                  <a:lnTo>
                    <a:pt x="89" y="27"/>
                  </a:lnTo>
                  <a:lnTo>
                    <a:pt x="88" y="27"/>
                  </a:lnTo>
                  <a:lnTo>
                    <a:pt x="88" y="28"/>
                  </a:lnTo>
                  <a:lnTo>
                    <a:pt x="87" y="28"/>
                  </a:lnTo>
                  <a:lnTo>
                    <a:pt x="86" y="28"/>
                  </a:lnTo>
                  <a:lnTo>
                    <a:pt x="86" y="27"/>
                  </a:lnTo>
                  <a:lnTo>
                    <a:pt x="85" y="27"/>
                  </a:lnTo>
                  <a:lnTo>
                    <a:pt x="84" y="27"/>
                  </a:lnTo>
                  <a:lnTo>
                    <a:pt x="84" y="26"/>
                  </a:lnTo>
                  <a:lnTo>
                    <a:pt x="83" y="26"/>
                  </a:lnTo>
                  <a:lnTo>
                    <a:pt x="82" y="26"/>
                  </a:lnTo>
                  <a:lnTo>
                    <a:pt x="81" y="26"/>
                  </a:lnTo>
                  <a:lnTo>
                    <a:pt x="80" y="26"/>
                  </a:lnTo>
                  <a:lnTo>
                    <a:pt x="79" y="26"/>
                  </a:lnTo>
                  <a:lnTo>
                    <a:pt x="78" y="26"/>
                  </a:lnTo>
                  <a:lnTo>
                    <a:pt x="77" y="27"/>
                  </a:lnTo>
                  <a:lnTo>
                    <a:pt x="76" y="27"/>
                  </a:lnTo>
                  <a:lnTo>
                    <a:pt x="75" y="27"/>
                  </a:lnTo>
                  <a:lnTo>
                    <a:pt x="74" y="28"/>
                  </a:lnTo>
                  <a:lnTo>
                    <a:pt x="73" y="28"/>
                  </a:lnTo>
                  <a:lnTo>
                    <a:pt x="72" y="29"/>
                  </a:lnTo>
                  <a:lnTo>
                    <a:pt x="71" y="29"/>
                  </a:lnTo>
                  <a:lnTo>
                    <a:pt x="71" y="30"/>
                  </a:lnTo>
                  <a:lnTo>
                    <a:pt x="70" y="30"/>
                  </a:lnTo>
                  <a:lnTo>
                    <a:pt x="70" y="31"/>
                  </a:lnTo>
                  <a:lnTo>
                    <a:pt x="76" y="15"/>
                  </a:lnTo>
                  <a:lnTo>
                    <a:pt x="77" y="14"/>
                  </a:lnTo>
                  <a:lnTo>
                    <a:pt x="77" y="13"/>
                  </a:lnTo>
                  <a:lnTo>
                    <a:pt x="77" y="12"/>
                  </a:lnTo>
                  <a:lnTo>
                    <a:pt x="76" y="11"/>
                  </a:lnTo>
                  <a:lnTo>
                    <a:pt x="75" y="10"/>
                  </a:lnTo>
                  <a:lnTo>
                    <a:pt x="74" y="9"/>
                  </a:lnTo>
                  <a:lnTo>
                    <a:pt x="73" y="9"/>
                  </a:lnTo>
                  <a:lnTo>
                    <a:pt x="72" y="9"/>
                  </a:lnTo>
                  <a:lnTo>
                    <a:pt x="71" y="9"/>
                  </a:lnTo>
                  <a:lnTo>
                    <a:pt x="70" y="9"/>
                  </a:lnTo>
                  <a:lnTo>
                    <a:pt x="70" y="10"/>
                  </a:lnTo>
                  <a:lnTo>
                    <a:pt x="69" y="10"/>
                  </a:lnTo>
                  <a:lnTo>
                    <a:pt x="68" y="10"/>
                  </a:lnTo>
                  <a:lnTo>
                    <a:pt x="67" y="10"/>
                  </a:lnTo>
                  <a:lnTo>
                    <a:pt x="67" y="11"/>
                  </a:lnTo>
                  <a:lnTo>
                    <a:pt x="66" y="11"/>
                  </a:lnTo>
                  <a:lnTo>
                    <a:pt x="65" y="11"/>
                  </a:lnTo>
                  <a:lnTo>
                    <a:pt x="64" y="11"/>
                  </a:lnTo>
                  <a:lnTo>
                    <a:pt x="55" y="16"/>
                  </a:lnTo>
                  <a:lnTo>
                    <a:pt x="56" y="22"/>
                  </a:lnTo>
                  <a:lnTo>
                    <a:pt x="58" y="21"/>
                  </a:lnTo>
                  <a:lnTo>
                    <a:pt x="46" y="36"/>
                  </a:lnTo>
                  <a:lnTo>
                    <a:pt x="45" y="36"/>
                  </a:lnTo>
                  <a:lnTo>
                    <a:pt x="45" y="37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3" y="38"/>
                  </a:lnTo>
                  <a:lnTo>
                    <a:pt x="42" y="38"/>
                  </a:lnTo>
                  <a:lnTo>
                    <a:pt x="41" y="38"/>
                  </a:lnTo>
                  <a:lnTo>
                    <a:pt x="40" y="38"/>
                  </a:lnTo>
                  <a:lnTo>
                    <a:pt x="39" y="38"/>
                  </a:lnTo>
                  <a:lnTo>
                    <a:pt x="38" y="38"/>
                  </a:lnTo>
                  <a:lnTo>
                    <a:pt x="37" y="38"/>
                  </a:lnTo>
                  <a:lnTo>
                    <a:pt x="36" y="38"/>
                  </a:lnTo>
                  <a:lnTo>
                    <a:pt x="35" y="38"/>
                  </a:lnTo>
                  <a:lnTo>
                    <a:pt x="35" y="37"/>
                  </a:lnTo>
                  <a:lnTo>
                    <a:pt x="34" y="37"/>
                  </a:lnTo>
                  <a:lnTo>
                    <a:pt x="33" y="37"/>
                  </a:lnTo>
                  <a:lnTo>
                    <a:pt x="32" y="37"/>
                  </a:lnTo>
                  <a:lnTo>
                    <a:pt x="31" y="36"/>
                  </a:lnTo>
                  <a:lnTo>
                    <a:pt x="30" y="36"/>
                  </a:lnTo>
                  <a:lnTo>
                    <a:pt x="29" y="36"/>
                  </a:lnTo>
                  <a:lnTo>
                    <a:pt x="28" y="35"/>
                  </a:lnTo>
                  <a:lnTo>
                    <a:pt x="27" y="35"/>
                  </a:lnTo>
                  <a:lnTo>
                    <a:pt x="26" y="35"/>
                  </a:lnTo>
                  <a:lnTo>
                    <a:pt x="25" y="34"/>
                  </a:lnTo>
                  <a:lnTo>
                    <a:pt x="21" y="33"/>
                  </a:lnTo>
                  <a:lnTo>
                    <a:pt x="18" y="33"/>
                  </a:lnTo>
                  <a:lnTo>
                    <a:pt x="15" y="33"/>
                  </a:lnTo>
                  <a:lnTo>
                    <a:pt x="13" y="34"/>
                  </a:lnTo>
                  <a:lnTo>
                    <a:pt x="11" y="34"/>
                  </a:lnTo>
                  <a:lnTo>
                    <a:pt x="9" y="35"/>
                  </a:lnTo>
                  <a:lnTo>
                    <a:pt x="8" y="36"/>
                  </a:lnTo>
                  <a:lnTo>
                    <a:pt x="6" y="36"/>
                  </a:lnTo>
                  <a:lnTo>
                    <a:pt x="5" y="37"/>
                  </a:lnTo>
                  <a:lnTo>
                    <a:pt x="4" y="38"/>
                  </a:lnTo>
                  <a:lnTo>
                    <a:pt x="3" y="39"/>
                  </a:lnTo>
                  <a:lnTo>
                    <a:pt x="2" y="40"/>
                  </a:lnTo>
                  <a:lnTo>
                    <a:pt x="2" y="41"/>
                  </a:lnTo>
                  <a:lnTo>
                    <a:pt x="2" y="42"/>
                  </a:lnTo>
                  <a:lnTo>
                    <a:pt x="0" y="48"/>
                  </a:lnTo>
                  <a:lnTo>
                    <a:pt x="1" y="48"/>
                  </a:lnTo>
                  <a:lnTo>
                    <a:pt x="2" y="47"/>
                  </a:lnTo>
                  <a:lnTo>
                    <a:pt x="3" y="47"/>
                  </a:lnTo>
                  <a:lnTo>
                    <a:pt x="4" y="47"/>
                  </a:lnTo>
                  <a:lnTo>
                    <a:pt x="5" y="46"/>
                  </a:lnTo>
                  <a:lnTo>
                    <a:pt x="6" y="46"/>
                  </a:lnTo>
                  <a:lnTo>
                    <a:pt x="7" y="46"/>
                  </a:lnTo>
                  <a:lnTo>
                    <a:pt x="7" y="45"/>
                  </a:lnTo>
                  <a:lnTo>
                    <a:pt x="8" y="45"/>
                  </a:lnTo>
                  <a:lnTo>
                    <a:pt x="9" y="45"/>
                  </a:lnTo>
                  <a:lnTo>
                    <a:pt x="10" y="45"/>
                  </a:lnTo>
                  <a:lnTo>
                    <a:pt x="11" y="45"/>
                  </a:lnTo>
                  <a:lnTo>
                    <a:pt x="12" y="45"/>
                  </a:lnTo>
                  <a:lnTo>
                    <a:pt x="13" y="45"/>
                  </a:lnTo>
                  <a:lnTo>
                    <a:pt x="14" y="45"/>
                  </a:lnTo>
                  <a:lnTo>
                    <a:pt x="15" y="45"/>
                  </a:lnTo>
                  <a:lnTo>
                    <a:pt x="16" y="46"/>
                  </a:lnTo>
                  <a:lnTo>
                    <a:pt x="19" y="46"/>
                  </a:lnTo>
                  <a:lnTo>
                    <a:pt x="20" y="45"/>
                  </a:lnTo>
                  <a:lnTo>
                    <a:pt x="21" y="45"/>
                  </a:lnTo>
                  <a:lnTo>
                    <a:pt x="21" y="44"/>
                  </a:lnTo>
                  <a:lnTo>
                    <a:pt x="22" y="44"/>
                  </a:lnTo>
                  <a:lnTo>
                    <a:pt x="22" y="43"/>
                  </a:lnTo>
                  <a:lnTo>
                    <a:pt x="23" y="43"/>
                  </a:lnTo>
                  <a:lnTo>
                    <a:pt x="24" y="43"/>
                  </a:lnTo>
                  <a:lnTo>
                    <a:pt x="25" y="43"/>
                  </a:lnTo>
                  <a:lnTo>
                    <a:pt x="26" y="43"/>
                  </a:lnTo>
                  <a:lnTo>
                    <a:pt x="27" y="43"/>
                  </a:lnTo>
                  <a:lnTo>
                    <a:pt x="27" y="44"/>
                  </a:lnTo>
                  <a:lnTo>
                    <a:pt x="28" y="44"/>
                  </a:lnTo>
                  <a:lnTo>
                    <a:pt x="29" y="44"/>
                  </a:lnTo>
                  <a:lnTo>
                    <a:pt x="30" y="44"/>
                  </a:lnTo>
                  <a:lnTo>
                    <a:pt x="30" y="45"/>
                  </a:lnTo>
                  <a:lnTo>
                    <a:pt x="31" y="45"/>
                  </a:lnTo>
                  <a:lnTo>
                    <a:pt x="32" y="45"/>
                  </a:lnTo>
                  <a:lnTo>
                    <a:pt x="33" y="45"/>
                  </a:lnTo>
                  <a:lnTo>
                    <a:pt x="34" y="46"/>
                  </a:lnTo>
                  <a:lnTo>
                    <a:pt x="35" y="46"/>
                  </a:lnTo>
                  <a:lnTo>
                    <a:pt x="36" y="46"/>
                  </a:lnTo>
                  <a:lnTo>
                    <a:pt x="37" y="46"/>
                  </a:lnTo>
                  <a:lnTo>
                    <a:pt x="38" y="46"/>
                  </a:lnTo>
                  <a:lnTo>
                    <a:pt x="39" y="46"/>
                  </a:lnTo>
                  <a:lnTo>
                    <a:pt x="40" y="46"/>
                  </a:lnTo>
                  <a:lnTo>
                    <a:pt x="41" y="46"/>
                  </a:lnTo>
                  <a:lnTo>
                    <a:pt x="43" y="45"/>
                  </a:lnTo>
                  <a:lnTo>
                    <a:pt x="45" y="45"/>
                  </a:lnTo>
                  <a:lnTo>
                    <a:pt x="46" y="44"/>
                  </a:lnTo>
                  <a:lnTo>
                    <a:pt x="48" y="44"/>
                  </a:lnTo>
                  <a:lnTo>
                    <a:pt x="48" y="43"/>
                  </a:lnTo>
                  <a:lnTo>
                    <a:pt x="49" y="43"/>
                  </a:lnTo>
                  <a:lnTo>
                    <a:pt x="50" y="42"/>
                  </a:lnTo>
                  <a:lnTo>
                    <a:pt x="51" y="42"/>
                  </a:lnTo>
                  <a:lnTo>
                    <a:pt x="51" y="41"/>
                  </a:lnTo>
                  <a:lnTo>
                    <a:pt x="52" y="41"/>
                  </a:lnTo>
                  <a:lnTo>
                    <a:pt x="55" y="37"/>
                  </a:lnTo>
                  <a:lnTo>
                    <a:pt x="54" y="39"/>
                  </a:lnTo>
                  <a:lnTo>
                    <a:pt x="54" y="40"/>
                  </a:lnTo>
                  <a:lnTo>
                    <a:pt x="54" y="41"/>
                  </a:lnTo>
                  <a:lnTo>
                    <a:pt x="54" y="42"/>
                  </a:lnTo>
                  <a:lnTo>
                    <a:pt x="55" y="43"/>
                  </a:lnTo>
                  <a:lnTo>
                    <a:pt x="55" y="44"/>
                  </a:lnTo>
                  <a:lnTo>
                    <a:pt x="56" y="44"/>
                  </a:lnTo>
                  <a:lnTo>
                    <a:pt x="57" y="45"/>
                  </a:lnTo>
                  <a:lnTo>
                    <a:pt x="58" y="45"/>
                  </a:lnTo>
                  <a:lnTo>
                    <a:pt x="59" y="45"/>
                  </a:lnTo>
                  <a:lnTo>
                    <a:pt x="60" y="45"/>
                  </a:lnTo>
                  <a:lnTo>
                    <a:pt x="61" y="45"/>
                  </a:lnTo>
                  <a:lnTo>
                    <a:pt x="62" y="45"/>
                  </a:lnTo>
                  <a:lnTo>
                    <a:pt x="63" y="45"/>
                  </a:lnTo>
                  <a:lnTo>
                    <a:pt x="64" y="45"/>
                  </a:lnTo>
                  <a:lnTo>
                    <a:pt x="65" y="45"/>
                  </a:lnTo>
                  <a:lnTo>
                    <a:pt x="65" y="44"/>
                  </a:lnTo>
                  <a:lnTo>
                    <a:pt x="66" y="44"/>
                  </a:lnTo>
                  <a:lnTo>
                    <a:pt x="67" y="44"/>
                  </a:lnTo>
                  <a:lnTo>
                    <a:pt x="67" y="43"/>
                  </a:lnTo>
                  <a:lnTo>
                    <a:pt x="68" y="43"/>
                  </a:lnTo>
                  <a:lnTo>
                    <a:pt x="69" y="42"/>
                  </a:lnTo>
                  <a:lnTo>
                    <a:pt x="70" y="42"/>
                  </a:lnTo>
                  <a:lnTo>
                    <a:pt x="71" y="43"/>
                  </a:lnTo>
                  <a:lnTo>
                    <a:pt x="72" y="43"/>
                  </a:lnTo>
                  <a:lnTo>
                    <a:pt x="73" y="43"/>
                  </a:lnTo>
                  <a:lnTo>
                    <a:pt x="73" y="44"/>
                  </a:lnTo>
                  <a:lnTo>
                    <a:pt x="74" y="44"/>
                  </a:lnTo>
                  <a:lnTo>
                    <a:pt x="75" y="44"/>
                  </a:lnTo>
                  <a:lnTo>
                    <a:pt x="76" y="44"/>
                  </a:lnTo>
                  <a:lnTo>
                    <a:pt x="77" y="44"/>
                  </a:lnTo>
                  <a:lnTo>
                    <a:pt x="78" y="44"/>
                  </a:lnTo>
                  <a:lnTo>
                    <a:pt x="79" y="43"/>
                  </a:lnTo>
                  <a:lnTo>
                    <a:pt x="80" y="43"/>
                  </a:lnTo>
                  <a:lnTo>
                    <a:pt x="81" y="43"/>
                  </a:lnTo>
                  <a:lnTo>
                    <a:pt x="82" y="43"/>
                  </a:lnTo>
                  <a:lnTo>
                    <a:pt x="82" y="42"/>
                  </a:lnTo>
                  <a:lnTo>
                    <a:pt x="83" y="42"/>
                  </a:lnTo>
                  <a:lnTo>
                    <a:pt x="84" y="42"/>
                  </a:lnTo>
                  <a:lnTo>
                    <a:pt x="84" y="43"/>
                  </a:lnTo>
                  <a:lnTo>
                    <a:pt x="85" y="43"/>
                  </a:lnTo>
                  <a:lnTo>
                    <a:pt x="86" y="43"/>
                  </a:lnTo>
                  <a:lnTo>
                    <a:pt x="87" y="43"/>
                  </a:lnTo>
                  <a:lnTo>
                    <a:pt x="87" y="44"/>
                  </a:lnTo>
                  <a:lnTo>
                    <a:pt x="88" y="44"/>
                  </a:lnTo>
                  <a:lnTo>
                    <a:pt x="89" y="44"/>
                  </a:lnTo>
                  <a:lnTo>
                    <a:pt x="90" y="44"/>
                  </a:lnTo>
                  <a:lnTo>
                    <a:pt x="91" y="44"/>
                  </a:lnTo>
                  <a:lnTo>
                    <a:pt x="92" y="44"/>
                  </a:lnTo>
                  <a:lnTo>
                    <a:pt x="92" y="43"/>
                  </a:lnTo>
                  <a:lnTo>
                    <a:pt x="93" y="43"/>
                  </a:lnTo>
                  <a:lnTo>
                    <a:pt x="94" y="43"/>
                  </a:lnTo>
                  <a:lnTo>
                    <a:pt x="95" y="43"/>
                  </a:lnTo>
                  <a:lnTo>
                    <a:pt x="95" y="42"/>
                  </a:lnTo>
                  <a:lnTo>
                    <a:pt x="96" y="42"/>
                  </a:lnTo>
                  <a:lnTo>
                    <a:pt x="97" y="42"/>
                  </a:lnTo>
                  <a:lnTo>
                    <a:pt x="98" y="43"/>
                  </a:lnTo>
                  <a:lnTo>
                    <a:pt x="99" y="43"/>
                  </a:lnTo>
                  <a:lnTo>
                    <a:pt x="100" y="43"/>
                  </a:lnTo>
                  <a:lnTo>
                    <a:pt x="100" y="44"/>
                  </a:lnTo>
                  <a:lnTo>
                    <a:pt x="101" y="44"/>
                  </a:lnTo>
                  <a:lnTo>
                    <a:pt x="102" y="44"/>
                  </a:lnTo>
                  <a:lnTo>
                    <a:pt x="103" y="44"/>
                  </a:lnTo>
                  <a:lnTo>
                    <a:pt x="104" y="44"/>
                  </a:lnTo>
                  <a:lnTo>
                    <a:pt x="105" y="44"/>
                  </a:lnTo>
                  <a:lnTo>
                    <a:pt x="106" y="44"/>
                  </a:lnTo>
                  <a:lnTo>
                    <a:pt x="106" y="43"/>
                  </a:lnTo>
                  <a:lnTo>
                    <a:pt x="107" y="43"/>
                  </a:lnTo>
                  <a:lnTo>
                    <a:pt x="108" y="43"/>
                  </a:lnTo>
                  <a:lnTo>
                    <a:pt x="109" y="43"/>
                  </a:lnTo>
                  <a:lnTo>
                    <a:pt x="118" y="43"/>
                  </a:lnTo>
                  <a:lnTo>
                    <a:pt x="118" y="42"/>
                  </a:lnTo>
                  <a:lnTo>
                    <a:pt x="118" y="43"/>
                  </a:lnTo>
                  <a:lnTo>
                    <a:pt x="119" y="43"/>
                  </a:lnTo>
                  <a:lnTo>
                    <a:pt x="120" y="43"/>
                  </a:lnTo>
                  <a:lnTo>
                    <a:pt x="120" y="44"/>
                  </a:lnTo>
                  <a:lnTo>
                    <a:pt x="121" y="44"/>
                  </a:lnTo>
                  <a:lnTo>
                    <a:pt x="122" y="44"/>
                  </a:lnTo>
                  <a:lnTo>
                    <a:pt x="123" y="44"/>
                  </a:lnTo>
                  <a:lnTo>
                    <a:pt x="124" y="44"/>
                  </a:lnTo>
                  <a:lnTo>
                    <a:pt x="125" y="44"/>
                  </a:lnTo>
                  <a:lnTo>
                    <a:pt x="125" y="43"/>
                  </a:lnTo>
                  <a:lnTo>
                    <a:pt x="126" y="43"/>
                  </a:lnTo>
                  <a:lnTo>
                    <a:pt x="127" y="43"/>
                  </a:lnTo>
                  <a:lnTo>
                    <a:pt x="127" y="42"/>
                  </a:lnTo>
                  <a:lnTo>
                    <a:pt x="128" y="42"/>
                  </a:lnTo>
                  <a:lnTo>
                    <a:pt x="129" y="43"/>
                  </a:lnTo>
                  <a:lnTo>
                    <a:pt x="130" y="43"/>
                  </a:lnTo>
                  <a:lnTo>
                    <a:pt x="131" y="43"/>
                  </a:lnTo>
                  <a:lnTo>
                    <a:pt x="131" y="44"/>
                  </a:lnTo>
                  <a:lnTo>
                    <a:pt x="132" y="44"/>
                  </a:lnTo>
                  <a:lnTo>
                    <a:pt x="133" y="44"/>
                  </a:lnTo>
                  <a:lnTo>
                    <a:pt x="134" y="44"/>
                  </a:lnTo>
                  <a:lnTo>
                    <a:pt x="135" y="44"/>
                  </a:lnTo>
                  <a:lnTo>
                    <a:pt x="136" y="44"/>
                  </a:lnTo>
                  <a:lnTo>
                    <a:pt x="137" y="44"/>
                  </a:lnTo>
                  <a:lnTo>
                    <a:pt x="137" y="43"/>
                  </a:lnTo>
                  <a:lnTo>
                    <a:pt x="139" y="43"/>
                  </a:lnTo>
                  <a:lnTo>
                    <a:pt x="140" y="42"/>
                  </a:lnTo>
                  <a:lnTo>
                    <a:pt x="141" y="42"/>
                  </a:lnTo>
                  <a:lnTo>
                    <a:pt x="142" y="41"/>
                  </a:lnTo>
                  <a:lnTo>
                    <a:pt x="143" y="42"/>
                  </a:lnTo>
                  <a:lnTo>
                    <a:pt x="144" y="43"/>
                  </a:lnTo>
                  <a:lnTo>
                    <a:pt x="145" y="43"/>
                  </a:lnTo>
                  <a:lnTo>
                    <a:pt x="145" y="44"/>
                  </a:lnTo>
                  <a:lnTo>
                    <a:pt x="146" y="44"/>
                  </a:lnTo>
                  <a:lnTo>
                    <a:pt x="147" y="44"/>
                  </a:lnTo>
                  <a:lnTo>
                    <a:pt x="148" y="44"/>
                  </a:lnTo>
                  <a:lnTo>
                    <a:pt x="149" y="44"/>
                  </a:lnTo>
                  <a:lnTo>
                    <a:pt x="150" y="44"/>
                  </a:lnTo>
                  <a:lnTo>
                    <a:pt x="151" y="43"/>
                  </a:lnTo>
                  <a:lnTo>
                    <a:pt x="152" y="43"/>
                  </a:lnTo>
                  <a:lnTo>
                    <a:pt x="153" y="44"/>
                  </a:lnTo>
                  <a:lnTo>
                    <a:pt x="154" y="44"/>
                  </a:lnTo>
                  <a:lnTo>
                    <a:pt x="155" y="44"/>
                  </a:lnTo>
                  <a:lnTo>
                    <a:pt x="156" y="44"/>
                  </a:lnTo>
                  <a:lnTo>
                    <a:pt x="157" y="44"/>
                  </a:lnTo>
                  <a:lnTo>
                    <a:pt x="157" y="43"/>
                  </a:lnTo>
                  <a:lnTo>
                    <a:pt x="158" y="43"/>
                  </a:lnTo>
                  <a:lnTo>
                    <a:pt x="159" y="43"/>
                  </a:lnTo>
                  <a:lnTo>
                    <a:pt x="160" y="42"/>
                  </a:lnTo>
                  <a:lnTo>
                    <a:pt x="161" y="42"/>
                  </a:lnTo>
                  <a:lnTo>
                    <a:pt x="161" y="41"/>
                  </a:lnTo>
                  <a:lnTo>
                    <a:pt x="162" y="41"/>
                  </a:lnTo>
                  <a:lnTo>
                    <a:pt x="162" y="40"/>
                  </a:lnTo>
                  <a:lnTo>
                    <a:pt x="163" y="40"/>
                  </a:lnTo>
                  <a:lnTo>
                    <a:pt x="165" y="37"/>
                  </a:lnTo>
                  <a:lnTo>
                    <a:pt x="162" y="36"/>
                  </a:lnTo>
                  <a:lnTo>
                    <a:pt x="163" y="32"/>
                  </a:lnTo>
                  <a:lnTo>
                    <a:pt x="165" y="33"/>
                  </a:lnTo>
                  <a:lnTo>
                    <a:pt x="166" y="33"/>
                  </a:lnTo>
                  <a:lnTo>
                    <a:pt x="167" y="33"/>
                  </a:lnTo>
                  <a:lnTo>
                    <a:pt x="168" y="33"/>
                  </a:lnTo>
                  <a:lnTo>
                    <a:pt x="169" y="33"/>
                  </a:lnTo>
                  <a:lnTo>
                    <a:pt x="170" y="32"/>
                  </a:lnTo>
                  <a:lnTo>
                    <a:pt x="171" y="32"/>
                  </a:lnTo>
                  <a:lnTo>
                    <a:pt x="172" y="31"/>
                  </a:lnTo>
                  <a:lnTo>
                    <a:pt x="173" y="30"/>
                  </a:lnTo>
                  <a:lnTo>
                    <a:pt x="173" y="29"/>
                  </a:lnTo>
                  <a:lnTo>
                    <a:pt x="174" y="28"/>
                  </a:lnTo>
                  <a:lnTo>
                    <a:pt x="174" y="27"/>
                  </a:lnTo>
                  <a:lnTo>
                    <a:pt x="173" y="26"/>
                  </a:lnTo>
                  <a:lnTo>
                    <a:pt x="173" y="25"/>
                  </a:lnTo>
                  <a:lnTo>
                    <a:pt x="172" y="24"/>
                  </a:lnTo>
                  <a:lnTo>
                    <a:pt x="171" y="23"/>
                  </a:lnTo>
                  <a:lnTo>
                    <a:pt x="170" y="22"/>
                  </a:lnTo>
                  <a:lnTo>
                    <a:pt x="169" y="22"/>
                  </a:lnTo>
                  <a:lnTo>
                    <a:pt x="168" y="22"/>
                  </a:lnTo>
                  <a:lnTo>
                    <a:pt x="167" y="22"/>
                  </a:lnTo>
                  <a:close/>
                  <a:moveTo>
                    <a:pt x="167" y="22"/>
                  </a:moveTo>
                  <a:lnTo>
                    <a:pt x="128" y="21"/>
                  </a:lnTo>
                  <a:lnTo>
                    <a:pt x="129" y="21"/>
                  </a:lnTo>
                  <a:lnTo>
                    <a:pt x="130" y="21"/>
                  </a:lnTo>
                  <a:lnTo>
                    <a:pt x="130" y="22"/>
                  </a:lnTo>
                  <a:lnTo>
                    <a:pt x="131" y="22"/>
                  </a:lnTo>
                  <a:lnTo>
                    <a:pt x="130" y="22"/>
                  </a:lnTo>
                  <a:lnTo>
                    <a:pt x="129" y="22"/>
                  </a:lnTo>
                  <a:lnTo>
                    <a:pt x="128" y="22"/>
                  </a:lnTo>
                  <a:lnTo>
                    <a:pt x="127" y="22"/>
                  </a:lnTo>
                  <a:lnTo>
                    <a:pt x="126" y="22"/>
                  </a:lnTo>
                  <a:lnTo>
                    <a:pt x="125" y="22"/>
                  </a:lnTo>
                  <a:lnTo>
                    <a:pt x="124" y="21"/>
                  </a:lnTo>
                  <a:lnTo>
                    <a:pt x="125" y="21"/>
                  </a:lnTo>
                  <a:lnTo>
                    <a:pt x="126" y="21"/>
                  </a:lnTo>
                  <a:lnTo>
                    <a:pt x="127" y="2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1" name="Freeform 1268"/>
            <xdr:cNvSpPr>
              <a:spLocks/>
            </xdr:cNvSpPr>
          </xdr:nvSpPr>
          <xdr:spPr>
            <a:xfrm>
              <a:off x="685" y="156"/>
              <a:ext cx="183" cy="47"/>
            </a:xfrm>
            <a:custGeom>
              <a:pathLst>
                <a:path h="47" w="183">
                  <a:moveTo>
                    <a:pt x="167" y="21"/>
                  </a:moveTo>
                  <a:lnTo>
                    <a:pt x="165" y="21"/>
                  </a:lnTo>
                  <a:lnTo>
                    <a:pt x="164" y="22"/>
                  </a:lnTo>
                  <a:lnTo>
                    <a:pt x="163" y="22"/>
                  </a:lnTo>
                  <a:lnTo>
                    <a:pt x="162" y="23"/>
                  </a:lnTo>
                  <a:lnTo>
                    <a:pt x="161" y="24"/>
                  </a:lnTo>
                  <a:lnTo>
                    <a:pt x="161" y="25"/>
                  </a:lnTo>
                  <a:lnTo>
                    <a:pt x="160" y="26"/>
                  </a:lnTo>
                  <a:lnTo>
                    <a:pt x="155" y="26"/>
                  </a:lnTo>
                  <a:lnTo>
                    <a:pt x="154" y="26"/>
                  </a:lnTo>
                  <a:lnTo>
                    <a:pt x="153" y="26"/>
                  </a:lnTo>
                  <a:lnTo>
                    <a:pt x="152" y="26"/>
                  </a:lnTo>
                  <a:lnTo>
                    <a:pt x="151" y="26"/>
                  </a:lnTo>
                  <a:lnTo>
                    <a:pt x="150" y="26"/>
                  </a:lnTo>
                  <a:lnTo>
                    <a:pt x="150" y="27"/>
                  </a:lnTo>
                  <a:lnTo>
                    <a:pt x="149" y="27"/>
                  </a:lnTo>
                  <a:lnTo>
                    <a:pt x="148" y="27"/>
                  </a:lnTo>
                  <a:lnTo>
                    <a:pt x="147" y="28"/>
                  </a:lnTo>
                  <a:lnTo>
                    <a:pt x="146" y="28"/>
                  </a:lnTo>
                  <a:lnTo>
                    <a:pt x="146" y="27"/>
                  </a:lnTo>
                  <a:lnTo>
                    <a:pt x="146" y="26"/>
                  </a:lnTo>
                  <a:lnTo>
                    <a:pt x="146" y="25"/>
                  </a:lnTo>
                  <a:lnTo>
                    <a:pt x="145" y="25"/>
                  </a:lnTo>
                  <a:lnTo>
                    <a:pt x="145" y="24"/>
                  </a:lnTo>
                  <a:lnTo>
                    <a:pt x="145" y="23"/>
                  </a:lnTo>
                  <a:lnTo>
                    <a:pt x="144" y="23"/>
                  </a:lnTo>
                  <a:lnTo>
                    <a:pt x="144" y="22"/>
                  </a:lnTo>
                  <a:lnTo>
                    <a:pt x="145" y="22"/>
                  </a:lnTo>
                  <a:lnTo>
                    <a:pt x="146" y="22"/>
                  </a:lnTo>
                  <a:lnTo>
                    <a:pt x="146" y="21"/>
                  </a:lnTo>
                  <a:lnTo>
                    <a:pt x="147" y="21"/>
                  </a:lnTo>
                  <a:lnTo>
                    <a:pt x="148" y="21"/>
                  </a:lnTo>
                  <a:lnTo>
                    <a:pt x="148" y="20"/>
                  </a:lnTo>
                  <a:lnTo>
                    <a:pt x="149" y="20"/>
                  </a:lnTo>
                  <a:lnTo>
                    <a:pt x="150" y="20"/>
                  </a:lnTo>
                  <a:lnTo>
                    <a:pt x="150" y="19"/>
                  </a:lnTo>
                  <a:lnTo>
                    <a:pt x="151" y="19"/>
                  </a:lnTo>
                  <a:lnTo>
                    <a:pt x="152" y="19"/>
                  </a:lnTo>
                  <a:lnTo>
                    <a:pt x="152" y="18"/>
                  </a:lnTo>
                  <a:lnTo>
                    <a:pt x="153" y="18"/>
                  </a:lnTo>
                  <a:lnTo>
                    <a:pt x="154" y="18"/>
                  </a:lnTo>
                  <a:lnTo>
                    <a:pt x="155" y="17"/>
                  </a:lnTo>
                  <a:lnTo>
                    <a:pt x="156" y="17"/>
                  </a:lnTo>
                  <a:lnTo>
                    <a:pt x="157" y="17"/>
                  </a:lnTo>
                  <a:lnTo>
                    <a:pt x="158" y="17"/>
                  </a:lnTo>
                  <a:lnTo>
                    <a:pt x="159" y="17"/>
                  </a:lnTo>
                  <a:lnTo>
                    <a:pt x="159" y="18"/>
                  </a:lnTo>
                  <a:lnTo>
                    <a:pt x="160" y="18"/>
                  </a:lnTo>
                  <a:lnTo>
                    <a:pt x="161" y="18"/>
                  </a:lnTo>
                  <a:lnTo>
                    <a:pt x="162" y="18"/>
                  </a:lnTo>
                  <a:lnTo>
                    <a:pt x="163" y="18"/>
                  </a:lnTo>
                  <a:lnTo>
                    <a:pt x="164" y="19"/>
                  </a:lnTo>
                  <a:lnTo>
                    <a:pt x="165" y="19"/>
                  </a:lnTo>
                  <a:lnTo>
                    <a:pt x="166" y="19"/>
                  </a:lnTo>
                  <a:lnTo>
                    <a:pt x="167" y="19"/>
                  </a:lnTo>
                  <a:lnTo>
                    <a:pt x="168" y="19"/>
                  </a:lnTo>
                  <a:lnTo>
                    <a:pt x="169" y="19"/>
                  </a:lnTo>
                  <a:lnTo>
                    <a:pt x="170" y="19"/>
                  </a:lnTo>
                  <a:lnTo>
                    <a:pt x="171" y="19"/>
                  </a:lnTo>
                  <a:lnTo>
                    <a:pt x="172" y="19"/>
                  </a:lnTo>
                  <a:lnTo>
                    <a:pt x="172" y="18"/>
                  </a:lnTo>
                  <a:lnTo>
                    <a:pt x="173" y="18"/>
                  </a:lnTo>
                  <a:lnTo>
                    <a:pt x="174" y="18"/>
                  </a:lnTo>
                  <a:lnTo>
                    <a:pt x="174" y="17"/>
                  </a:lnTo>
                  <a:lnTo>
                    <a:pt x="175" y="17"/>
                  </a:lnTo>
                  <a:lnTo>
                    <a:pt x="175" y="16"/>
                  </a:lnTo>
                  <a:lnTo>
                    <a:pt x="176" y="16"/>
                  </a:lnTo>
                  <a:lnTo>
                    <a:pt x="176" y="15"/>
                  </a:lnTo>
                  <a:lnTo>
                    <a:pt x="177" y="15"/>
                  </a:lnTo>
                  <a:lnTo>
                    <a:pt x="177" y="14"/>
                  </a:lnTo>
                  <a:lnTo>
                    <a:pt x="178" y="14"/>
                  </a:lnTo>
                  <a:lnTo>
                    <a:pt x="178" y="13"/>
                  </a:lnTo>
                  <a:lnTo>
                    <a:pt x="179" y="13"/>
                  </a:lnTo>
                  <a:lnTo>
                    <a:pt x="179" y="12"/>
                  </a:lnTo>
                  <a:lnTo>
                    <a:pt x="179" y="11"/>
                  </a:lnTo>
                  <a:lnTo>
                    <a:pt x="180" y="10"/>
                  </a:lnTo>
                  <a:lnTo>
                    <a:pt x="180" y="9"/>
                  </a:lnTo>
                  <a:lnTo>
                    <a:pt x="181" y="8"/>
                  </a:lnTo>
                  <a:lnTo>
                    <a:pt x="181" y="7"/>
                  </a:lnTo>
                  <a:lnTo>
                    <a:pt x="181" y="6"/>
                  </a:lnTo>
                  <a:lnTo>
                    <a:pt x="182" y="6"/>
                  </a:lnTo>
                  <a:lnTo>
                    <a:pt x="182" y="5"/>
                  </a:lnTo>
                  <a:lnTo>
                    <a:pt x="182" y="4"/>
                  </a:lnTo>
                  <a:lnTo>
                    <a:pt x="182" y="3"/>
                  </a:lnTo>
                  <a:lnTo>
                    <a:pt x="183" y="3"/>
                  </a:lnTo>
                  <a:lnTo>
                    <a:pt x="183" y="2"/>
                  </a:lnTo>
                  <a:lnTo>
                    <a:pt x="183" y="1"/>
                  </a:lnTo>
                  <a:lnTo>
                    <a:pt x="183" y="0"/>
                  </a:lnTo>
                  <a:lnTo>
                    <a:pt x="176" y="1"/>
                  </a:lnTo>
                  <a:lnTo>
                    <a:pt x="176" y="2"/>
                  </a:lnTo>
                  <a:lnTo>
                    <a:pt x="175" y="3"/>
                  </a:lnTo>
                  <a:lnTo>
                    <a:pt x="175" y="4"/>
                  </a:lnTo>
                  <a:lnTo>
                    <a:pt x="174" y="4"/>
                  </a:lnTo>
                  <a:lnTo>
                    <a:pt x="174" y="5"/>
                  </a:lnTo>
                  <a:lnTo>
                    <a:pt x="173" y="6"/>
                  </a:lnTo>
                  <a:lnTo>
                    <a:pt x="172" y="6"/>
                  </a:lnTo>
                  <a:lnTo>
                    <a:pt x="172" y="7"/>
                  </a:lnTo>
                  <a:lnTo>
                    <a:pt x="171" y="7"/>
                  </a:lnTo>
                  <a:lnTo>
                    <a:pt x="171" y="8"/>
                  </a:lnTo>
                  <a:lnTo>
                    <a:pt x="170" y="8"/>
                  </a:lnTo>
                  <a:lnTo>
                    <a:pt x="169" y="8"/>
                  </a:lnTo>
                  <a:lnTo>
                    <a:pt x="168" y="8"/>
                  </a:lnTo>
                  <a:lnTo>
                    <a:pt x="167" y="8"/>
                  </a:lnTo>
                  <a:lnTo>
                    <a:pt x="166" y="8"/>
                  </a:lnTo>
                  <a:lnTo>
                    <a:pt x="165" y="8"/>
                  </a:lnTo>
                  <a:lnTo>
                    <a:pt x="164" y="8"/>
                  </a:lnTo>
                  <a:lnTo>
                    <a:pt x="164" y="7"/>
                  </a:lnTo>
                  <a:lnTo>
                    <a:pt x="163" y="7"/>
                  </a:lnTo>
                  <a:lnTo>
                    <a:pt x="162" y="7"/>
                  </a:lnTo>
                  <a:lnTo>
                    <a:pt x="161" y="7"/>
                  </a:lnTo>
                  <a:lnTo>
                    <a:pt x="160" y="6"/>
                  </a:lnTo>
                  <a:lnTo>
                    <a:pt x="159" y="6"/>
                  </a:lnTo>
                  <a:lnTo>
                    <a:pt x="158" y="6"/>
                  </a:lnTo>
                  <a:lnTo>
                    <a:pt x="157" y="6"/>
                  </a:lnTo>
                  <a:lnTo>
                    <a:pt x="156" y="6"/>
                  </a:lnTo>
                  <a:lnTo>
                    <a:pt x="155" y="6"/>
                  </a:lnTo>
                  <a:lnTo>
                    <a:pt x="154" y="6"/>
                  </a:lnTo>
                  <a:lnTo>
                    <a:pt x="153" y="6"/>
                  </a:lnTo>
                  <a:lnTo>
                    <a:pt x="152" y="7"/>
                  </a:lnTo>
                  <a:lnTo>
                    <a:pt x="151" y="7"/>
                  </a:lnTo>
                  <a:lnTo>
                    <a:pt x="150" y="7"/>
                  </a:lnTo>
                  <a:lnTo>
                    <a:pt x="150" y="8"/>
                  </a:lnTo>
                  <a:lnTo>
                    <a:pt x="149" y="8"/>
                  </a:lnTo>
                  <a:lnTo>
                    <a:pt x="148" y="8"/>
                  </a:lnTo>
                  <a:lnTo>
                    <a:pt x="148" y="9"/>
                  </a:lnTo>
                  <a:lnTo>
                    <a:pt x="147" y="9"/>
                  </a:lnTo>
                  <a:lnTo>
                    <a:pt x="146" y="10"/>
                  </a:lnTo>
                  <a:lnTo>
                    <a:pt x="145" y="11"/>
                  </a:lnTo>
                  <a:lnTo>
                    <a:pt x="144" y="11"/>
                  </a:lnTo>
                  <a:lnTo>
                    <a:pt x="144" y="12"/>
                  </a:lnTo>
                  <a:lnTo>
                    <a:pt x="143" y="13"/>
                  </a:lnTo>
                  <a:lnTo>
                    <a:pt x="142" y="13"/>
                  </a:lnTo>
                  <a:lnTo>
                    <a:pt x="141" y="14"/>
                  </a:lnTo>
                  <a:lnTo>
                    <a:pt x="141" y="15"/>
                  </a:lnTo>
                  <a:lnTo>
                    <a:pt x="140" y="15"/>
                  </a:lnTo>
                  <a:lnTo>
                    <a:pt x="139" y="16"/>
                  </a:lnTo>
                  <a:lnTo>
                    <a:pt x="139" y="17"/>
                  </a:lnTo>
                  <a:lnTo>
                    <a:pt x="138" y="17"/>
                  </a:lnTo>
                  <a:lnTo>
                    <a:pt x="137" y="16"/>
                  </a:lnTo>
                  <a:lnTo>
                    <a:pt x="136" y="16"/>
                  </a:lnTo>
                  <a:lnTo>
                    <a:pt x="136" y="15"/>
                  </a:lnTo>
                  <a:lnTo>
                    <a:pt x="135" y="15"/>
                  </a:lnTo>
                  <a:lnTo>
                    <a:pt x="134" y="15"/>
                  </a:lnTo>
                  <a:lnTo>
                    <a:pt x="133" y="14"/>
                  </a:lnTo>
                  <a:lnTo>
                    <a:pt x="132" y="14"/>
                  </a:lnTo>
                  <a:lnTo>
                    <a:pt x="131" y="13"/>
                  </a:lnTo>
                  <a:lnTo>
                    <a:pt x="130" y="13"/>
                  </a:lnTo>
                  <a:lnTo>
                    <a:pt x="129" y="13"/>
                  </a:lnTo>
                  <a:lnTo>
                    <a:pt x="128" y="13"/>
                  </a:lnTo>
                  <a:lnTo>
                    <a:pt x="128" y="12"/>
                  </a:lnTo>
                  <a:lnTo>
                    <a:pt x="127" y="12"/>
                  </a:lnTo>
                  <a:lnTo>
                    <a:pt x="126" y="12"/>
                  </a:lnTo>
                  <a:lnTo>
                    <a:pt x="125" y="12"/>
                  </a:lnTo>
                  <a:lnTo>
                    <a:pt x="124" y="12"/>
                  </a:lnTo>
                  <a:lnTo>
                    <a:pt x="123" y="12"/>
                  </a:lnTo>
                  <a:lnTo>
                    <a:pt x="122" y="12"/>
                  </a:lnTo>
                  <a:lnTo>
                    <a:pt x="121" y="12"/>
                  </a:lnTo>
                  <a:lnTo>
                    <a:pt x="120" y="12"/>
                  </a:lnTo>
                  <a:lnTo>
                    <a:pt x="119" y="12"/>
                  </a:lnTo>
                  <a:lnTo>
                    <a:pt x="118" y="12"/>
                  </a:lnTo>
                  <a:lnTo>
                    <a:pt x="117" y="12"/>
                  </a:lnTo>
                  <a:lnTo>
                    <a:pt x="117" y="13"/>
                  </a:lnTo>
                  <a:lnTo>
                    <a:pt x="116" y="13"/>
                  </a:lnTo>
                  <a:lnTo>
                    <a:pt x="115" y="13"/>
                  </a:lnTo>
                  <a:lnTo>
                    <a:pt x="114" y="13"/>
                  </a:lnTo>
                  <a:lnTo>
                    <a:pt x="113" y="14"/>
                  </a:lnTo>
                  <a:lnTo>
                    <a:pt x="112" y="15"/>
                  </a:lnTo>
                  <a:lnTo>
                    <a:pt x="111" y="16"/>
                  </a:lnTo>
                  <a:lnTo>
                    <a:pt x="110" y="17"/>
                  </a:lnTo>
                  <a:lnTo>
                    <a:pt x="110" y="19"/>
                  </a:lnTo>
                  <a:lnTo>
                    <a:pt x="110" y="20"/>
                  </a:lnTo>
                  <a:lnTo>
                    <a:pt x="110" y="21"/>
                  </a:lnTo>
                  <a:lnTo>
                    <a:pt x="110" y="23"/>
                  </a:lnTo>
                  <a:lnTo>
                    <a:pt x="111" y="24"/>
                  </a:lnTo>
                  <a:lnTo>
                    <a:pt x="112" y="25"/>
                  </a:lnTo>
                  <a:lnTo>
                    <a:pt x="113" y="25"/>
                  </a:lnTo>
                  <a:lnTo>
                    <a:pt x="113" y="26"/>
                  </a:lnTo>
                  <a:lnTo>
                    <a:pt x="114" y="26"/>
                  </a:lnTo>
                  <a:lnTo>
                    <a:pt x="112" y="27"/>
                  </a:lnTo>
                  <a:lnTo>
                    <a:pt x="111" y="27"/>
                  </a:lnTo>
                  <a:lnTo>
                    <a:pt x="111" y="26"/>
                  </a:lnTo>
                  <a:lnTo>
                    <a:pt x="110" y="26"/>
                  </a:lnTo>
                  <a:lnTo>
                    <a:pt x="109" y="26"/>
                  </a:lnTo>
                  <a:lnTo>
                    <a:pt x="108" y="26"/>
                  </a:lnTo>
                  <a:lnTo>
                    <a:pt x="107" y="26"/>
                  </a:lnTo>
                  <a:lnTo>
                    <a:pt x="106" y="26"/>
                  </a:lnTo>
                  <a:lnTo>
                    <a:pt x="105" y="26"/>
                  </a:lnTo>
                  <a:lnTo>
                    <a:pt x="104" y="26"/>
                  </a:lnTo>
                  <a:lnTo>
                    <a:pt x="103" y="26"/>
                  </a:lnTo>
                  <a:lnTo>
                    <a:pt x="103" y="27"/>
                  </a:lnTo>
                  <a:lnTo>
                    <a:pt x="102" y="27"/>
                  </a:lnTo>
                  <a:lnTo>
                    <a:pt x="101" y="27"/>
                  </a:lnTo>
                  <a:lnTo>
                    <a:pt x="100" y="27"/>
                  </a:lnTo>
                  <a:lnTo>
                    <a:pt x="100" y="28"/>
                  </a:lnTo>
                  <a:lnTo>
                    <a:pt x="99" y="28"/>
                  </a:lnTo>
                  <a:lnTo>
                    <a:pt x="98" y="27"/>
                  </a:lnTo>
                  <a:lnTo>
                    <a:pt x="97" y="27"/>
                  </a:lnTo>
                  <a:lnTo>
                    <a:pt x="97" y="26"/>
                  </a:lnTo>
                  <a:lnTo>
                    <a:pt x="96" y="26"/>
                  </a:lnTo>
                  <a:lnTo>
                    <a:pt x="95" y="26"/>
                  </a:lnTo>
                  <a:lnTo>
                    <a:pt x="94" y="26"/>
                  </a:lnTo>
                  <a:lnTo>
                    <a:pt x="93" y="26"/>
                  </a:lnTo>
                  <a:lnTo>
                    <a:pt x="92" y="26"/>
                  </a:lnTo>
                  <a:lnTo>
                    <a:pt x="91" y="26"/>
                  </a:lnTo>
                  <a:lnTo>
                    <a:pt x="90" y="26"/>
                  </a:lnTo>
                  <a:lnTo>
                    <a:pt x="89" y="26"/>
                  </a:lnTo>
                  <a:lnTo>
                    <a:pt x="89" y="27"/>
                  </a:lnTo>
                  <a:lnTo>
                    <a:pt x="88" y="27"/>
                  </a:lnTo>
                  <a:lnTo>
                    <a:pt x="87" y="27"/>
                  </a:lnTo>
                  <a:lnTo>
                    <a:pt x="87" y="28"/>
                  </a:lnTo>
                  <a:lnTo>
                    <a:pt x="86" y="28"/>
                  </a:lnTo>
                  <a:lnTo>
                    <a:pt x="86" y="27"/>
                  </a:lnTo>
                  <a:lnTo>
                    <a:pt x="85" y="27"/>
                  </a:lnTo>
                  <a:lnTo>
                    <a:pt x="84" y="27"/>
                  </a:lnTo>
                  <a:lnTo>
                    <a:pt x="84" y="26"/>
                  </a:lnTo>
                  <a:lnTo>
                    <a:pt x="83" y="26"/>
                  </a:lnTo>
                  <a:lnTo>
                    <a:pt x="82" y="26"/>
                  </a:lnTo>
                  <a:lnTo>
                    <a:pt x="81" y="26"/>
                  </a:lnTo>
                  <a:lnTo>
                    <a:pt x="80" y="26"/>
                  </a:lnTo>
                  <a:lnTo>
                    <a:pt x="79" y="26"/>
                  </a:lnTo>
                  <a:lnTo>
                    <a:pt x="78" y="26"/>
                  </a:lnTo>
                  <a:lnTo>
                    <a:pt x="77" y="26"/>
                  </a:lnTo>
                  <a:lnTo>
                    <a:pt x="76" y="26"/>
                  </a:lnTo>
                  <a:lnTo>
                    <a:pt x="75" y="27"/>
                  </a:lnTo>
                  <a:lnTo>
                    <a:pt x="74" y="27"/>
                  </a:lnTo>
                  <a:lnTo>
                    <a:pt x="73" y="28"/>
                  </a:lnTo>
                  <a:lnTo>
                    <a:pt x="72" y="28"/>
                  </a:lnTo>
                  <a:lnTo>
                    <a:pt x="72" y="29"/>
                  </a:lnTo>
                  <a:lnTo>
                    <a:pt x="71" y="29"/>
                  </a:lnTo>
                  <a:lnTo>
                    <a:pt x="70" y="29"/>
                  </a:lnTo>
                  <a:lnTo>
                    <a:pt x="70" y="30"/>
                  </a:lnTo>
                  <a:lnTo>
                    <a:pt x="69" y="31"/>
                  </a:lnTo>
                  <a:lnTo>
                    <a:pt x="76" y="14"/>
                  </a:lnTo>
                  <a:lnTo>
                    <a:pt x="76" y="13"/>
                  </a:lnTo>
                  <a:lnTo>
                    <a:pt x="76" y="12"/>
                  </a:lnTo>
                  <a:lnTo>
                    <a:pt x="76" y="11"/>
                  </a:lnTo>
                  <a:lnTo>
                    <a:pt x="76" y="10"/>
                  </a:lnTo>
                  <a:lnTo>
                    <a:pt x="75" y="10"/>
                  </a:lnTo>
                  <a:lnTo>
                    <a:pt x="74" y="9"/>
                  </a:lnTo>
                  <a:lnTo>
                    <a:pt x="73" y="9"/>
                  </a:lnTo>
                  <a:lnTo>
                    <a:pt x="71" y="9"/>
                  </a:lnTo>
                  <a:lnTo>
                    <a:pt x="70" y="9"/>
                  </a:lnTo>
                  <a:lnTo>
                    <a:pt x="69" y="9"/>
                  </a:lnTo>
                  <a:lnTo>
                    <a:pt x="68" y="9"/>
                  </a:lnTo>
                  <a:lnTo>
                    <a:pt x="68" y="10"/>
                  </a:lnTo>
                  <a:lnTo>
                    <a:pt x="67" y="10"/>
                  </a:lnTo>
                  <a:lnTo>
                    <a:pt x="66" y="10"/>
                  </a:lnTo>
                  <a:lnTo>
                    <a:pt x="65" y="10"/>
                  </a:lnTo>
                  <a:lnTo>
                    <a:pt x="65" y="11"/>
                  </a:lnTo>
                  <a:lnTo>
                    <a:pt x="64" y="11"/>
                  </a:lnTo>
                  <a:lnTo>
                    <a:pt x="55" y="15"/>
                  </a:lnTo>
                  <a:lnTo>
                    <a:pt x="56" y="22"/>
                  </a:lnTo>
                  <a:lnTo>
                    <a:pt x="58" y="21"/>
                  </a:lnTo>
                  <a:lnTo>
                    <a:pt x="45" y="35"/>
                  </a:lnTo>
                  <a:lnTo>
                    <a:pt x="45" y="36"/>
                  </a:lnTo>
                  <a:lnTo>
                    <a:pt x="44" y="36"/>
                  </a:lnTo>
                  <a:lnTo>
                    <a:pt x="44" y="37"/>
                  </a:lnTo>
                  <a:lnTo>
                    <a:pt x="43" y="37"/>
                  </a:lnTo>
                  <a:lnTo>
                    <a:pt x="42" y="37"/>
                  </a:lnTo>
                  <a:lnTo>
                    <a:pt x="41" y="37"/>
                  </a:lnTo>
                  <a:lnTo>
                    <a:pt x="41" y="38"/>
                  </a:lnTo>
                  <a:lnTo>
                    <a:pt x="40" y="38"/>
                  </a:lnTo>
                  <a:lnTo>
                    <a:pt x="39" y="38"/>
                  </a:lnTo>
                  <a:lnTo>
                    <a:pt x="38" y="38"/>
                  </a:lnTo>
                  <a:lnTo>
                    <a:pt x="37" y="38"/>
                  </a:lnTo>
                  <a:lnTo>
                    <a:pt x="36" y="37"/>
                  </a:lnTo>
                  <a:lnTo>
                    <a:pt x="35" y="37"/>
                  </a:lnTo>
                  <a:lnTo>
                    <a:pt x="34" y="37"/>
                  </a:lnTo>
                  <a:lnTo>
                    <a:pt x="33" y="37"/>
                  </a:lnTo>
                  <a:lnTo>
                    <a:pt x="32" y="36"/>
                  </a:lnTo>
                  <a:lnTo>
                    <a:pt x="31" y="36"/>
                  </a:lnTo>
                  <a:lnTo>
                    <a:pt x="30" y="36"/>
                  </a:lnTo>
                  <a:lnTo>
                    <a:pt x="29" y="36"/>
                  </a:lnTo>
                  <a:lnTo>
                    <a:pt x="28" y="35"/>
                  </a:lnTo>
                  <a:lnTo>
                    <a:pt x="27" y="35"/>
                  </a:lnTo>
                  <a:lnTo>
                    <a:pt x="26" y="35"/>
                  </a:lnTo>
                  <a:lnTo>
                    <a:pt x="26" y="34"/>
                  </a:lnTo>
                  <a:lnTo>
                    <a:pt x="25" y="34"/>
                  </a:lnTo>
                  <a:lnTo>
                    <a:pt x="24" y="34"/>
                  </a:lnTo>
                  <a:lnTo>
                    <a:pt x="21" y="33"/>
                  </a:lnTo>
                  <a:lnTo>
                    <a:pt x="17" y="33"/>
                  </a:lnTo>
                  <a:lnTo>
                    <a:pt x="14" y="33"/>
                  </a:lnTo>
                  <a:lnTo>
                    <a:pt x="12" y="33"/>
                  </a:lnTo>
                  <a:lnTo>
                    <a:pt x="11" y="34"/>
                  </a:lnTo>
                  <a:lnTo>
                    <a:pt x="9" y="34"/>
                  </a:lnTo>
                  <a:lnTo>
                    <a:pt x="7" y="35"/>
                  </a:lnTo>
                  <a:lnTo>
                    <a:pt x="6" y="36"/>
                  </a:lnTo>
                  <a:lnTo>
                    <a:pt x="5" y="37"/>
                  </a:lnTo>
                  <a:lnTo>
                    <a:pt x="4" y="38"/>
                  </a:lnTo>
                  <a:lnTo>
                    <a:pt x="3" y="39"/>
                  </a:lnTo>
                  <a:lnTo>
                    <a:pt x="2" y="40"/>
                  </a:lnTo>
                  <a:lnTo>
                    <a:pt x="1" y="41"/>
                  </a:lnTo>
                  <a:lnTo>
                    <a:pt x="1" y="42"/>
                  </a:lnTo>
                  <a:lnTo>
                    <a:pt x="0" y="47"/>
                  </a:lnTo>
                  <a:lnTo>
                    <a:pt x="1" y="47"/>
                  </a:lnTo>
                  <a:lnTo>
                    <a:pt x="2" y="47"/>
                  </a:lnTo>
                  <a:lnTo>
                    <a:pt x="3" y="46"/>
                  </a:lnTo>
                  <a:lnTo>
                    <a:pt x="4" y="46"/>
                  </a:lnTo>
                  <a:lnTo>
                    <a:pt x="5" y="46"/>
                  </a:lnTo>
                  <a:lnTo>
                    <a:pt x="6" y="45"/>
                  </a:lnTo>
                  <a:lnTo>
                    <a:pt x="7" y="45"/>
                  </a:lnTo>
                  <a:lnTo>
                    <a:pt x="8" y="45"/>
                  </a:lnTo>
                  <a:lnTo>
                    <a:pt x="9" y="45"/>
                  </a:lnTo>
                  <a:lnTo>
                    <a:pt x="10" y="45"/>
                  </a:lnTo>
                  <a:lnTo>
                    <a:pt x="11" y="45"/>
                  </a:lnTo>
                  <a:lnTo>
                    <a:pt x="12" y="45"/>
                  </a:lnTo>
                  <a:lnTo>
                    <a:pt x="13" y="45"/>
                  </a:lnTo>
                  <a:lnTo>
                    <a:pt x="14" y="45"/>
                  </a:lnTo>
                  <a:lnTo>
                    <a:pt x="15" y="46"/>
                  </a:lnTo>
                  <a:lnTo>
                    <a:pt x="19" y="46"/>
                  </a:lnTo>
                  <a:lnTo>
                    <a:pt x="20" y="44"/>
                  </a:lnTo>
                  <a:lnTo>
                    <a:pt x="21" y="44"/>
                  </a:lnTo>
                  <a:lnTo>
                    <a:pt x="21" y="43"/>
                  </a:lnTo>
                  <a:lnTo>
                    <a:pt x="22" y="43"/>
                  </a:lnTo>
                  <a:lnTo>
                    <a:pt x="23" y="43"/>
                  </a:lnTo>
                  <a:lnTo>
                    <a:pt x="23" y="42"/>
                  </a:lnTo>
                  <a:lnTo>
                    <a:pt x="24" y="42"/>
                  </a:lnTo>
                  <a:lnTo>
                    <a:pt x="25" y="43"/>
                  </a:lnTo>
                  <a:lnTo>
                    <a:pt x="26" y="43"/>
                  </a:lnTo>
                  <a:lnTo>
                    <a:pt x="27" y="43"/>
                  </a:lnTo>
                  <a:lnTo>
                    <a:pt x="28" y="44"/>
                  </a:lnTo>
                  <a:lnTo>
                    <a:pt x="29" y="44"/>
                  </a:lnTo>
                  <a:lnTo>
                    <a:pt x="30" y="44"/>
                  </a:lnTo>
                  <a:lnTo>
                    <a:pt x="31" y="45"/>
                  </a:lnTo>
                  <a:lnTo>
                    <a:pt x="32" y="45"/>
                  </a:lnTo>
                  <a:lnTo>
                    <a:pt x="33" y="45"/>
                  </a:lnTo>
                  <a:lnTo>
                    <a:pt x="34" y="45"/>
                  </a:lnTo>
                  <a:lnTo>
                    <a:pt x="35" y="45"/>
                  </a:lnTo>
                  <a:lnTo>
                    <a:pt x="36" y="45"/>
                  </a:lnTo>
                  <a:lnTo>
                    <a:pt x="37" y="45"/>
                  </a:lnTo>
                  <a:lnTo>
                    <a:pt x="38" y="45"/>
                  </a:lnTo>
                  <a:lnTo>
                    <a:pt x="39" y="45"/>
                  </a:lnTo>
                  <a:lnTo>
                    <a:pt x="40" y="45"/>
                  </a:lnTo>
                  <a:lnTo>
                    <a:pt x="41" y="45"/>
                  </a:lnTo>
                  <a:lnTo>
                    <a:pt x="43" y="45"/>
                  </a:lnTo>
                  <a:lnTo>
                    <a:pt x="44" y="45"/>
                  </a:lnTo>
                  <a:lnTo>
                    <a:pt x="46" y="44"/>
                  </a:lnTo>
                  <a:lnTo>
                    <a:pt x="47" y="43"/>
                  </a:lnTo>
                  <a:lnTo>
                    <a:pt x="48" y="43"/>
                  </a:lnTo>
                  <a:lnTo>
                    <a:pt x="49" y="43"/>
                  </a:lnTo>
                  <a:lnTo>
                    <a:pt x="49" y="42"/>
                  </a:lnTo>
                  <a:lnTo>
                    <a:pt x="50" y="42"/>
                  </a:lnTo>
                  <a:lnTo>
                    <a:pt x="50" y="41"/>
                  </a:lnTo>
                  <a:lnTo>
                    <a:pt x="51" y="41"/>
                  </a:lnTo>
                  <a:lnTo>
                    <a:pt x="51" y="40"/>
                  </a:lnTo>
                  <a:lnTo>
                    <a:pt x="55" y="36"/>
                  </a:lnTo>
                  <a:lnTo>
                    <a:pt x="54" y="39"/>
                  </a:lnTo>
                  <a:lnTo>
                    <a:pt x="54" y="40"/>
                  </a:lnTo>
                  <a:lnTo>
                    <a:pt x="54" y="41"/>
                  </a:lnTo>
                  <a:lnTo>
                    <a:pt x="54" y="42"/>
                  </a:lnTo>
                  <a:lnTo>
                    <a:pt x="55" y="43"/>
                  </a:lnTo>
                  <a:lnTo>
                    <a:pt x="56" y="44"/>
                  </a:lnTo>
                  <a:lnTo>
                    <a:pt x="57" y="44"/>
                  </a:lnTo>
                  <a:lnTo>
                    <a:pt x="57" y="45"/>
                  </a:lnTo>
                  <a:lnTo>
                    <a:pt x="58" y="45"/>
                  </a:lnTo>
                  <a:lnTo>
                    <a:pt x="59" y="45"/>
                  </a:lnTo>
                  <a:lnTo>
                    <a:pt x="60" y="45"/>
                  </a:lnTo>
                  <a:lnTo>
                    <a:pt x="61" y="45"/>
                  </a:lnTo>
                  <a:lnTo>
                    <a:pt x="62" y="45"/>
                  </a:lnTo>
                  <a:lnTo>
                    <a:pt x="63" y="45"/>
                  </a:lnTo>
                  <a:lnTo>
                    <a:pt x="64" y="44"/>
                  </a:lnTo>
                  <a:lnTo>
                    <a:pt x="65" y="44"/>
                  </a:lnTo>
                  <a:lnTo>
                    <a:pt x="66" y="44"/>
                  </a:lnTo>
                  <a:lnTo>
                    <a:pt x="66" y="43"/>
                  </a:lnTo>
                  <a:lnTo>
                    <a:pt x="67" y="43"/>
                  </a:lnTo>
                  <a:lnTo>
                    <a:pt x="68" y="43"/>
                  </a:lnTo>
                  <a:lnTo>
                    <a:pt x="68" y="42"/>
                  </a:lnTo>
                  <a:lnTo>
                    <a:pt x="69" y="42"/>
                  </a:lnTo>
                  <a:lnTo>
                    <a:pt x="70" y="42"/>
                  </a:lnTo>
                  <a:lnTo>
                    <a:pt x="71" y="42"/>
                  </a:lnTo>
                  <a:lnTo>
                    <a:pt x="71" y="43"/>
                  </a:lnTo>
                  <a:lnTo>
                    <a:pt x="72" y="43"/>
                  </a:lnTo>
                  <a:lnTo>
                    <a:pt x="73" y="43"/>
                  </a:lnTo>
                  <a:lnTo>
                    <a:pt x="74" y="43"/>
                  </a:lnTo>
                  <a:lnTo>
                    <a:pt x="75" y="43"/>
                  </a:lnTo>
                  <a:lnTo>
                    <a:pt x="76" y="43"/>
                  </a:lnTo>
                  <a:lnTo>
                    <a:pt x="77" y="43"/>
                  </a:lnTo>
                  <a:lnTo>
                    <a:pt x="78" y="43"/>
                  </a:lnTo>
                  <a:lnTo>
                    <a:pt x="79" y="43"/>
                  </a:lnTo>
                  <a:lnTo>
                    <a:pt x="80" y="43"/>
                  </a:lnTo>
                  <a:lnTo>
                    <a:pt x="80" y="42"/>
                  </a:lnTo>
                  <a:lnTo>
                    <a:pt x="81" y="42"/>
                  </a:lnTo>
                  <a:lnTo>
                    <a:pt x="82" y="42"/>
                  </a:lnTo>
                  <a:lnTo>
                    <a:pt x="83" y="41"/>
                  </a:lnTo>
                  <a:lnTo>
                    <a:pt x="83" y="42"/>
                  </a:lnTo>
                  <a:lnTo>
                    <a:pt x="84" y="42"/>
                  </a:lnTo>
                  <a:lnTo>
                    <a:pt x="85" y="43"/>
                  </a:lnTo>
                  <a:lnTo>
                    <a:pt x="86" y="43"/>
                  </a:lnTo>
                  <a:lnTo>
                    <a:pt x="87" y="43"/>
                  </a:lnTo>
                  <a:lnTo>
                    <a:pt x="88" y="43"/>
                  </a:lnTo>
                  <a:lnTo>
                    <a:pt x="89" y="43"/>
                  </a:lnTo>
                  <a:lnTo>
                    <a:pt x="90" y="43"/>
                  </a:lnTo>
                  <a:lnTo>
                    <a:pt x="91" y="43"/>
                  </a:lnTo>
                  <a:lnTo>
                    <a:pt x="92" y="43"/>
                  </a:lnTo>
                  <a:lnTo>
                    <a:pt x="93" y="43"/>
                  </a:lnTo>
                  <a:lnTo>
                    <a:pt x="94" y="43"/>
                  </a:lnTo>
                  <a:lnTo>
                    <a:pt x="94" y="42"/>
                  </a:lnTo>
                  <a:lnTo>
                    <a:pt x="95" y="42"/>
                  </a:lnTo>
                  <a:lnTo>
                    <a:pt x="96" y="42"/>
                  </a:lnTo>
                  <a:lnTo>
                    <a:pt x="96" y="41"/>
                  </a:lnTo>
                  <a:lnTo>
                    <a:pt x="96" y="42"/>
                  </a:lnTo>
                  <a:lnTo>
                    <a:pt x="97" y="42"/>
                  </a:lnTo>
                  <a:lnTo>
                    <a:pt x="98" y="42"/>
                  </a:lnTo>
                  <a:lnTo>
                    <a:pt x="98" y="43"/>
                  </a:lnTo>
                  <a:lnTo>
                    <a:pt x="99" y="43"/>
                  </a:lnTo>
                  <a:lnTo>
                    <a:pt x="100" y="43"/>
                  </a:lnTo>
                  <a:lnTo>
                    <a:pt x="101" y="43"/>
                  </a:lnTo>
                  <a:lnTo>
                    <a:pt x="102" y="43"/>
                  </a:lnTo>
                  <a:lnTo>
                    <a:pt x="103" y="43"/>
                  </a:lnTo>
                  <a:lnTo>
                    <a:pt x="104" y="43"/>
                  </a:lnTo>
                  <a:lnTo>
                    <a:pt x="105" y="43"/>
                  </a:lnTo>
                  <a:lnTo>
                    <a:pt x="106" y="43"/>
                  </a:lnTo>
                  <a:lnTo>
                    <a:pt x="107" y="43"/>
                  </a:lnTo>
                  <a:lnTo>
                    <a:pt x="108" y="42"/>
                  </a:lnTo>
                  <a:lnTo>
                    <a:pt x="109" y="43"/>
                  </a:lnTo>
                  <a:lnTo>
                    <a:pt x="118" y="43"/>
                  </a:lnTo>
                  <a:lnTo>
                    <a:pt x="118" y="42"/>
                  </a:lnTo>
                  <a:lnTo>
                    <a:pt x="118" y="43"/>
                  </a:lnTo>
                  <a:lnTo>
                    <a:pt x="119" y="43"/>
                  </a:lnTo>
                  <a:lnTo>
                    <a:pt x="120" y="43"/>
                  </a:lnTo>
                  <a:lnTo>
                    <a:pt x="121" y="43"/>
                  </a:lnTo>
                  <a:lnTo>
                    <a:pt x="122" y="43"/>
                  </a:lnTo>
                  <a:lnTo>
                    <a:pt x="123" y="43"/>
                  </a:lnTo>
                  <a:lnTo>
                    <a:pt x="124" y="43"/>
                  </a:lnTo>
                  <a:lnTo>
                    <a:pt x="125" y="43"/>
                  </a:lnTo>
                  <a:lnTo>
                    <a:pt x="126" y="43"/>
                  </a:lnTo>
                  <a:lnTo>
                    <a:pt x="126" y="42"/>
                  </a:lnTo>
                  <a:lnTo>
                    <a:pt x="127" y="42"/>
                  </a:lnTo>
                  <a:lnTo>
                    <a:pt x="128" y="42"/>
                  </a:lnTo>
                  <a:lnTo>
                    <a:pt x="129" y="42"/>
                  </a:lnTo>
                  <a:lnTo>
                    <a:pt x="129" y="43"/>
                  </a:lnTo>
                  <a:lnTo>
                    <a:pt x="130" y="43"/>
                  </a:lnTo>
                  <a:lnTo>
                    <a:pt x="131" y="43"/>
                  </a:lnTo>
                  <a:lnTo>
                    <a:pt x="132" y="43"/>
                  </a:lnTo>
                  <a:lnTo>
                    <a:pt x="133" y="43"/>
                  </a:lnTo>
                  <a:lnTo>
                    <a:pt x="134" y="43"/>
                  </a:lnTo>
                  <a:lnTo>
                    <a:pt x="135" y="43"/>
                  </a:lnTo>
                  <a:lnTo>
                    <a:pt x="136" y="43"/>
                  </a:lnTo>
                  <a:lnTo>
                    <a:pt x="137" y="43"/>
                  </a:lnTo>
                  <a:lnTo>
                    <a:pt x="138" y="43"/>
                  </a:lnTo>
                  <a:lnTo>
                    <a:pt x="140" y="42"/>
                  </a:lnTo>
                  <a:lnTo>
                    <a:pt x="141" y="41"/>
                  </a:lnTo>
                  <a:lnTo>
                    <a:pt x="142" y="42"/>
                  </a:lnTo>
                  <a:lnTo>
                    <a:pt x="143" y="42"/>
                  </a:lnTo>
                  <a:lnTo>
                    <a:pt x="144" y="43"/>
                  </a:lnTo>
                  <a:lnTo>
                    <a:pt x="145" y="43"/>
                  </a:lnTo>
                  <a:lnTo>
                    <a:pt x="146" y="43"/>
                  </a:lnTo>
                  <a:lnTo>
                    <a:pt x="147" y="43"/>
                  </a:lnTo>
                  <a:lnTo>
                    <a:pt x="148" y="43"/>
                  </a:lnTo>
                  <a:lnTo>
                    <a:pt x="149" y="43"/>
                  </a:lnTo>
                  <a:lnTo>
                    <a:pt x="150" y="43"/>
                  </a:lnTo>
                  <a:lnTo>
                    <a:pt x="151" y="43"/>
                  </a:lnTo>
                  <a:lnTo>
                    <a:pt x="152" y="43"/>
                  </a:lnTo>
                  <a:lnTo>
                    <a:pt x="153" y="43"/>
                  </a:lnTo>
                  <a:lnTo>
                    <a:pt x="154" y="43"/>
                  </a:lnTo>
                  <a:lnTo>
                    <a:pt x="154" y="44"/>
                  </a:lnTo>
                  <a:lnTo>
                    <a:pt x="155" y="44"/>
                  </a:lnTo>
                  <a:lnTo>
                    <a:pt x="155" y="43"/>
                  </a:lnTo>
                  <a:lnTo>
                    <a:pt x="156" y="43"/>
                  </a:lnTo>
                  <a:lnTo>
                    <a:pt x="157" y="43"/>
                  </a:lnTo>
                  <a:lnTo>
                    <a:pt x="158" y="43"/>
                  </a:lnTo>
                  <a:lnTo>
                    <a:pt x="158" y="42"/>
                  </a:lnTo>
                  <a:lnTo>
                    <a:pt x="159" y="42"/>
                  </a:lnTo>
                  <a:lnTo>
                    <a:pt x="160" y="42"/>
                  </a:lnTo>
                  <a:lnTo>
                    <a:pt x="160" y="41"/>
                  </a:lnTo>
                  <a:lnTo>
                    <a:pt x="161" y="41"/>
                  </a:lnTo>
                  <a:lnTo>
                    <a:pt x="161" y="40"/>
                  </a:lnTo>
                  <a:lnTo>
                    <a:pt x="162" y="40"/>
                  </a:lnTo>
                  <a:lnTo>
                    <a:pt x="164" y="37"/>
                  </a:lnTo>
                  <a:lnTo>
                    <a:pt x="161" y="35"/>
                  </a:lnTo>
                  <a:lnTo>
                    <a:pt x="163" y="31"/>
                  </a:lnTo>
                  <a:lnTo>
                    <a:pt x="163" y="32"/>
                  </a:lnTo>
                  <a:lnTo>
                    <a:pt x="164" y="32"/>
                  </a:lnTo>
                  <a:lnTo>
                    <a:pt x="165" y="33"/>
                  </a:lnTo>
                  <a:lnTo>
                    <a:pt x="167" y="33"/>
                  </a:lnTo>
                  <a:lnTo>
                    <a:pt x="169" y="32"/>
                  </a:lnTo>
                  <a:lnTo>
                    <a:pt x="170" y="32"/>
                  </a:lnTo>
                  <a:lnTo>
                    <a:pt x="171" y="31"/>
                  </a:lnTo>
                  <a:lnTo>
                    <a:pt x="172" y="31"/>
                  </a:lnTo>
                  <a:lnTo>
                    <a:pt x="172" y="30"/>
                  </a:lnTo>
                  <a:lnTo>
                    <a:pt x="173" y="29"/>
                  </a:lnTo>
                  <a:lnTo>
                    <a:pt x="173" y="28"/>
                  </a:lnTo>
                  <a:lnTo>
                    <a:pt x="173" y="26"/>
                  </a:lnTo>
                  <a:lnTo>
                    <a:pt x="173" y="25"/>
                  </a:lnTo>
                  <a:lnTo>
                    <a:pt x="173" y="24"/>
                  </a:lnTo>
                  <a:lnTo>
                    <a:pt x="172" y="23"/>
                  </a:lnTo>
                  <a:lnTo>
                    <a:pt x="171" y="23"/>
                  </a:lnTo>
                  <a:lnTo>
                    <a:pt x="170" y="22"/>
                  </a:lnTo>
                  <a:lnTo>
                    <a:pt x="169" y="22"/>
                  </a:lnTo>
                  <a:lnTo>
                    <a:pt x="167" y="21"/>
                  </a:lnTo>
                  <a:close/>
                  <a:moveTo>
                    <a:pt x="167" y="21"/>
                  </a:moveTo>
                  <a:lnTo>
                    <a:pt x="128" y="21"/>
                  </a:lnTo>
                  <a:lnTo>
                    <a:pt x="128" y="21"/>
                  </a:lnTo>
                  <a:lnTo>
                    <a:pt x="129" y="21"/>
                  </a:lnTo>
                  <a:lnTo>
                    <a:pt x="130" y="21"/>
                  </a:lnTo>
                  <a:lnTo>
                    <a:pt x="129" y="21"/>
                  </a:lnTo>
                  <a:lnTo>
                    <a:pt x="129" y="22"/>
                  </a:lnTo>
                  <a:lnTo>
                    <a:pt x="128" y="22"/>
                  </a:lnTo>
                  <a:lnTo>
                    <a:pt x="127" y="22"/>
                  </a:lnTo>
                  <a:lnTo>
                    <a:pt x="126" y="22"/>
                  </a:lnTo>
                  <a:lnTo>
                    <a:pt x="125" y="21"/>
                  </a:lnTo>
                  <a:lnTo>
                    <a:pt x="124" y="21"/>
                  </a:lnTo>
                  <a:lnTo>
                    <a:pt x="123" y="21"/>
                  </a:lnTo>
                  <a:lnTo>
                    <a:pt x="124" y="21"/>
                  </a:lnTo>
                  <a:lnTo>
                    <a:pt x="125" y="21"/>
                  </a:lnTo>
                  <a:lnTo>
                    <a:pt x="126" y="21"/>
                  </a:lnTo>
                  <a:lnTo>
                    <a:pt x="127" y="21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2" name="Freeform 1269"/>
            <xdr:cNvSpPr>
              <a:spLocks/>
            </xdr:cNvSpPr>
          </xdr:nvSpPr>
          <xdr:spPr>
            <a:xfrm>
              <a:off x="688" y="158"/>
              <a:ext cx="177" cy="42"/>
            </a:xfrm>
            <a:custGeom>
              <a:pathLst>
                <a:path h="42" w="177">
                  <a:moveTo>
                    <a:pt x="164" y="21"/>
                  </a:moveTo>
                  <a:lnTo>
                    <a:pt x="163" y="21"/>
                  </a:lnTo>
                  <a:lnTo>
                    <a:pt x="162" y="21"/>
                  </a:lnTo>
                  <a:lnTo>
                    <a:pt x="161" y="22"/>
                  </a:lnTo>
                  <a:lnTo>
                    <a:pt x="160" y="23"/>
                  </a:lnTo>
                  <a:lnTo>
                    <a:pt x="159" y="24"/>
                  </a:lnTo>
                  <a:lnTo>
                    <a:pt x="159" y="25"/>
                  </a:lnTo>
                  <a:lnTo>
                    <a:pt x="159" y="26"/>
                  </a:lnTo>
                  <a:lnTo>
                    <a:pt x="160" y="26"/>
                  </a:lnTo>
                  <a:lnTo>
                    <a:pt x="160" y="27"/>
                  </a:lnTo>
                  <a:lnTo>
                    <a:pt x="161" y="28"/>
                  </a:lnTo>
                  <a:lnTo>
                    <a:pt x="162" y="28"/>
                  </a:lnTo>
                  <a:lnTo>
                    <a:pt x="163" y="29"/>
                  </a:lnTo>
                  <a:lnTo>
                    <a:pt x="164" y="29"/>
                  </a:lnTo>
                  <a:lnTo>
                    <a:pt x="165" y="29"/>
                  </a:lnTo>
                  <a:lnTo>
                    <a:pt x="166" y="28"/>
                  </a:lnTo>
                  <a:lnTo>
                    <a:pt x="167" y="27"/>
                  </a:lnTo>
                  <a:lnTo>
                    <a:pt x="168" y="27"/>
                  </a:lnTo>
                  <a:lnTo>
                    <a:pt x="168" y="26"/>
                  </a:lnTo>
                  <a:lnTo>
                    <a:pt x="168" y="25"/>
                  </a:lnTo>
                  <a:lnTo>
                    <a:pt x="168" y="24"/>
                  </a:lnTo>
                  <a:lnTo>
                    <a:pt x="168" y="23"/>
                  </a:lnTo>
                  <a:lnTo>
                    <a:pt x="167" y="23"/>
                  </a:lnTo>
                  <a:lnTo>
                    <a:pt x="166" y="22"/>
                  </a:lnTo>
                  <a:lnTo>
                    <a:pt x="165" y="21"/>
                  </a:lnTo>
                  <a:lnTo>
                    <a:pt x="164" y="21"/>
                  </a:lnTo>
                  <a:close/>
                  <a:moveTo>
                    <a:pt x="164" y="21"/>
                  </a:moveTo>
                  <a:lnTo>
                    <a:pt x="124" y="37"/>
                  </a:lnTo>
                  <a:lnTo>
                    <a:pt x="124" y="37"/>
                  </a:lnTo>
                  <a:lnTo>
                    <a:pt x="125" y="37"/>
                  </a:lnTo>
                  <a:lnTo>
                    <a:pt x="125" y="38"/>
                  </a:lnTo>
                  <a:lnTo>
                    <a:pt x="126" y="38"/>
                  </a:lnTo>
                  <a:lnTo>
                    <a:pt x="127" y="39"/>
                  </a:lnTo>
                  <a:lnTo>
                    <a:pt x="128" y="39"/>
                  </a:lnTo>
                  <a:lnTo>
                    <a:pt x="129" y="39"/>
                  </a:lnTo>
                  <a:lnTo>
                    <a:pt x="129" y="40"/>
                  </a:lnTo>
                  <a:lnTo>
                    <a:pt x="130" y="40"/>
                  </a:lnTo>
                  <a:lnTo>
                    <a:pt x="131" y="40"/>
                  </a:lnTo>
                  <a:lnTo>
                    <a:pt x="132" y="39"/>
                  </a:lnTo>
                  <a:lnTo>
                    <a:pt x="133" y="39"/>
                  </a:lnTo>
                  <a:lnTo>
                    <a:pt x="134" y="39"/>
                  </a:lnTo>
                  <a:lnTo>
                    <a:pt x="135" y="38"/>
                  </a:lnTo>
                  <a:lnTo>
                    <a:pt x="136" y="38"/>
                  </a:lnTo>
                  <a:lnTo>
                    <a:pt x="137" y="37"/>
                  </a:lnTo>
                  <a:lnTo>
                    <a:pt x="138" y="36"/>
                  </a:lnTo>
                  <a:lnTo>
                    <a:pt x="139" y="36"/>
                  </a:lnTo>
                  <a:lnTo>
                    <a:pt x="139" y="35"/>
                  </a:lnTo>
                  <a:lnTo>
                    <a:pt x="139" y="34"/>
                  </a:lnTo>
                  <a:lnTo>
                    <a:pt x="140" y="34"/>
                  </a:lnTo>
                  <a:lnTo>
                    <a:pt x="140" y="33"/>
                  </a:lnTo>
                  <a:lnTo>
                    <a:pt x="140" y="32"/>
                  </a:lnTo>
                  <a:lnTo>
                    <a:pt x="141" y="32"/>
                  </a:lnTo>
                  <a:lnTo>
                    <a:pt x="141" y="31"/>
                  </a:lnTo>
                  <a:lnTo>
                    <a:pt x="141" y="30"/>
                  </a:lnTo>
                  <a:lnTo>
                    <a:pt x="141" y="29"/>
                  </a:lnTo>
                  <a:lnTo>
                    <a:pt x="141" y="28"/>
                  </a:lnTo>
                  <a:lnTo>
                    <a:pt x="141" y="27"/>
                  </a:lnTo>
                  <a:lnTo>
                    <a:pt x="141" y="26"/>
                  </a:lnTo>
                  <a:lnTo>
                    <a:pt x="141" y="25"/>
                  </a:lnTo>
                  <a:lnTo>
                    <a:pt x="141" y="24"/>
                  </a:lnTo>
                  <a:lnTo>
                    <a:pt x="140" y="24"/>
                  </a:lnTo>
                  <a:lnTo>
                    <a:pt x="140" y="23"/>
                  </a:lnTo>
                  <a:lnTo>
                    <a:pt x="140" y="22"/>
                  </a:lnTo>
                  <a:lnTo>
                    <a:pt x="139" y="22"/>
                  </a:lnTo>
                  <a:lnTo>
                    <a:pt x="139" y="21"/>
                  </a:lnTo>
                  <a:lnTo>
                    <a:pt x="139" y="20"/>
                  </a:lnTo>
                  <a:lnTo>
                    <a:pt x="138" y="20"/>
                  </a:lnTo>
                  <a:lnTo>
                    <a:pt x="139" y="20"/>
                  </a:lnTo>
                  <a:lnTo>
                    <a:pt x="139" y="19"/>
                  </a:lnTo>
                  <a:lnTo>
                    <a:pt x="140" y="19"/>
                  </a:lnTo>
                  <a:lnTo>
                    <a:pt x="141" y="18"/>
                  </a:lnTo>
                  <a:lnTo>
                    <a:pt x="142" y="18"/>
                  </a:lnTo>
                  <a:lnTo>
                    <a:pt x="143" y="17"/>
                  </a:lnTo>
                  <a:lnTo>
                    <a:pt x="144" y="17"/>
                  </a:lnTo>
                  <a:lnTo>
                    <a:pt x="145" y="16"/>
                  </a:lnTo>
                  <a:lnTo>
                    <a:pt x="146" y="16"/>
                  </a:lnTo>
                  <a:lnTo>
                    <a:pt x="147" y="15"/>
                  </a:lnTo>
                  <a:lnTo>
                    <a:pt x="148" y="15"/>
                  </a:lnTo>
                  <a:lnTo>
                    <a:pt x="149" y="14"/>
                  </a:lnTo>
                  <a:lnTo>
                    <a:pt x="150" y="14"/>
                  </a:lnTo>
                  <a:lnTo>
                    <a:pt x="151" y="14"/>
                  </a:lnTo>
                  <a:lnTo>
                    <a:pt x="152" y="13"/>
                  </a:lnTo>
                  <a:lnTo>
                    <a:pt x="153" y="13"/>
                  </a:lnTo>
                  <a:lnTo>
                    <a:pt x="154" y="13"/>
                  </a:lnTo>
                  <a:lnTo>
                    <a:pt x="155" y="13"/>
                  </a:lnTo>
                  <a:lnTo>
                    <a:pt x="155" y="14"/>
                  </a:lnTo>
                  <a:lnTo>
                    <a:pt x="156" y="14"/>
                  </a:lnTo>
                  <a:lnTo>
                    <a:pt x="157" y="14"/>
                  </a:lnTo>
                  <a:lnTo>
                    <a:pt x="158" y="14"/>
                  </a:lnTo>
                  <a:lnTo>
                    <a:pt x="159" y="14"/>
                  </a:lnTo>
                  <a:lnTo>
                    <a:pt x="160" y="14"/>
                  </a:lnTo>
                  <a:lnTo>
                    <a:pt x="161" y="15"/>
                  </a:lnTo>
                  <a:lnTo>
                    <a:pt x="162" y="15"/>
                  </a:lnTo>
                  <a:lnTo>
                    <a:pt x="163" y="15"/>
                  </a:lnTo>
                  <a:lnTo>
                    <a:pt x="164" y="15"/>
                  </a:lnTo>
                  <a:lnTo>
                    <a:pt x="165" y="15"/>
                  </a:lnTo>
                  <a:lnTo>
                    <a:pt x="166" y="15"/>
                  </a:lnTo>
                  <a:lnTo>
                    <a:pt x="167" y="15"/>
                  </a:lnTo>
                  <a:lnTo>
                    <a:pt x="168" y="15"/>
                  </a:lnTo>
                  <a:lnTo>
                    <a:pt x="169" y="14"/>
                  </a:lnTo>
                  <a:lnTo>
                    <a:pt x="170" y="14"/>
                  </a:lnTo>
                  <a:lnTo>
                    <a:pt x="171" y="13"/>
                  </a:lnTo>
                  <a:lnTo>
                    <a:pt x="172" y="12"/>
                  </a:lnTo>
                  <a:lnTo>
                    <a:pt x="172" y="11"/>
                  </a:lnTo>
                  <a:lnTo>
                    <a:pt x="173" y="11"/>
                  </a:lnTo>
                  <a:lnTo>
                    <a:pt x="173" y="10"/>
                  </a:lnTo>
                  <a:lnTo>
                    <a:pt x="174" y="10"/>
                  </a:lnTo>
                  <a:lnTo>
                    <a:pt x="174" y="9"/>
                  </a:lnTo>
                  <a:lnTo>
                    <a:pt x="174" y="8"/>
                  </a:lnTo>
                  <a:lnTo>
                    <a:pt x="175" y="8"/>
                  </a:lnTo>
                  <a:lnTo>
                    <a:pt x="175" y="6"/>
                  </a:lnTo>
                  <a:lnTo>
                    <a:pt x="176" y="6"/>
                  </a:lnTo>
                  <a:lnTo>
                    <a:pt x="176" y="5"/>
                  </a:lnTo>
                  <a:lnTo>
                    <a:pt x="176" y="4"/>
                  </a:lnTo>
                  <a:lnTo>
                    <a:pt x="177" y="3"/>
                  </a:lnTo>
                  <a:lnTo>
                    <a:pt x="177" y="2"/>
                  </a:lnTo>
                  <a:lnTo>
                    <a:pt x="177" y="0"/>
                  </a:lnTo>
                  <a:lnTo>
                    <a:pt x="175" y="1"/>
                  </a:lnTo>
                  <a:lnTo>
                    <a:pt x="174" y="2"/>
                  </a:lnTo>
                  <a:lnTo>
                    <a:pt x="174" y="3"/>
                  </a:lnTo>
                  <a:lnTo>
                    <a:pt x="173" y="3"/>
                  </a:lnTo>
                  <a:lnTo>
                    <a:pt x="173" y="4"/>
                  </a:lnTo>
                  <a:lnTo>
                    <a:pt x="172" y="4"/>
                  </a:lnTo>
                  <a:lnTo>
                    <a:pt x="172" y="5"/>
                  </a:lnTo>
                  <a:lnTo>
                    <a:pt x="171" y="5"/>
                  </a:lnTo>
                  <a:lnTo>
                    <a:pt x="171" y="6"/>
                  </a:lnTo>
                  <a:lnTo>
                    <a:pt x="170" y="6"/>
                  </a:lnTo>
                  <a:lnTo>
                    <a:pt x="170" y="7"/>
                  </a:lnTo>
                  <a:lnTo>
                    <a:pt x="169" y="7"/>
                  </a:lnTo>
                  <a:lnTo>
                    <a:pt x="168" y="7"/>
                  </a:lnTo>
                  <a:lnTo>
                    <a:pt x="168" y="8"/>
                  </a:lnTo>
                  <a:lnTo>
                    <a:pt x="167" y="8"/>
                  </a:lnTo>
                  <a:lnTo>
                    <a:pt x="166" y="8"/>
                  </a:lnTo>
                  <a:lnTo>
                    <a:pt x="165" y="8"/>
                  </a:lnTo>
                  <a:lnTo>
                    <a:pt x="164" y="8"/>
                  </a:lnTo>
                  <a:lnTo>
                    <a:pt x="163" y="8"/>
                  </a:lnTo>
                  <a:lnTo>
                    <a:pt x="162" y="8"/>
                  </a:lnTo>
                  <a:lnTo>
                    <a:pt x="161" y="8"/>
                  </a:lnTo>
                  <a:lnTo>
                    <a:pt x="161" y="7"/>
                  </a:lnTo>
                  <a:lnTo>
                    <a:pt x="160" y="7"/>
                  </a:lnTo>
                  <a:lnTo>
                    <a:pt x="159" y="7"/>
                  </a:lnTo>
                  <a:lnTo>
                    <a:pt x="158" y="7"/>
                  </a:lnTo>
                  <a:lnTo>
                    <a:pt x="157" y="6"/>
                  </a:lnTo>
                  <a:lnTo>
                    <a:pt x="156" y="6"/>
                  </a:lnTo>
                  <a:lnTo>
                    <a:pt x="155" y="6"/>
                  </a:lnTo>
                  <a:lnTo>
                    <a:pt x="154" y="6"/>
                  </a:lnTo>
                  <a:lnTo>
                    <a:pt x="153" y="6"/>
                  </a:lnTo>
                  <a:lnTo>
                    <a:pt x="152" y="6"/>
                  </a:lnTo>
                  <a:lnTo>
                    <a:pt x="151" y="6"/>
                  </a:lnTo>
                  <a:lnTo>
                    <a:pt x="149" y="7"/>
                  </a:lnTo>
                  <a:lnTo>
                    <a:pt x="148" y="7"/>
                  </a:lnTo>
                  <a:lnTo>
                    <a:pt x="147" y="8"/>
                  </a:lnTo>
                  <a:lnTo>
                    <a:pt x="146" y="8"/>
                  </a:lnTo>
                  <a:lnTo>
                    <a:pt x="145" y="9"/>
                  </a:lnTo>
                  <a:lnTo>
                    <a:pt x="144" y="9"/>
                  </a:lnTo>
                  <a:lnTo>
                    <a:pt x="144" y="10"/>
                  </a:lnTo>
                  <a:lnTo>
                    <a:pt x="143" y="10"/>
                  </a:lnTo>
                  <a:lnTo>
                    <a:pt x="143" y="11"/>
                  </a:lnTo>
                  <a:lnTo>
                    <a:pt x="142" y="11"/>
                  </a:lnTo>
                  <a:lnTo>
                    <a:pt x="141" y="12"/>
                  </a:lnTo>
                  <a:lnTo>
                    <a:pt x="141" y="13"/>
                  </a:lnTo>
                  <a:lnTo>
                    <a:pt x="140" y="13"/>
                  </a:lnTo>
                  <a:lnTo>
                    <a:pt x="139" y="14"/>
                  </a:lnTo>
                  <a:lnTo>
                    <a:pt x="138" y="15"/>
                  </a:lnTo>
                  <a:lnTo>
                    <a:pt x="138" y="16"/>
                  </a:lnTo>
                  <a:lnTo>
                    <a:pt x="137" y="16"/>
                  </a:lnTo>
                  <a:lnTo>
                    <a:pt x="137" y="17"/>
                  </a:lnTo>
                  <a:lnTo>
                    <a:pt x="136" y="17"/>
                  </a:lnTo>
                  <a:lnTo>
                    <a:pt x="135" y="18"/>
                  </a:lnTo>
                  <a:lnTo>
                    <a:pt x="135" y="17"/>
                  </a:lnTo>
                  <a:lnTo>
                    <a:pt x="134" y="17"/>
                  </a:lnTo>
                  <a:lnTo>
                    <a:pt x="134" y="16"/>
                  </a:lnTo>
                  <a:lnTo>
                    <a:pt x="133" y="16"/>
                  </a:lnTo>
                  <a:lnTo>
                    <a:pt x="132" y="15"/>
                  </a:lnTo>
                  <a:lnTo>
                    <a:pt x="131" y="15"/>
                  </a:lnTo>
                  <a:lnTo>
                    <a:pt x="130" y="14"/>
                  </a:lnTo>
                  <a:lnTo>
                    <a:pt x="129" y="14"/>
                  </a:lnTo>
                  <a:lnTo>
                    <a:pt x="128" y="13"/>
                  </a:lnTo>
                  <a:lnTo>
                    <a:pt x="127" y="13"/>
                  </a:lnTo>
                  <a:lnTo>
                    <a:pt x="126" y="13"/>
                  </a:lnTo>
                  <a:lnTo>
                    <a:pt x="125" y="12"/>
                  </a:lnTo>
                  <a:lnTo>
                    <a:pt x="124" y="12"/>
                  </a:lnTo>
                  <a:lnTo>
                    <a:pt x="123" y="12"/>
                  </a:lnTo>
                  <a:lnTo>
                    <a:pt x="122" y="12"/>
                  </a:lnTo>
                  <a:lnTo>
                    <a:pt x="121" y="12"/>
                  </a:lnTo>
                  <a:lnTo>
                    <a:pt x="120" y="12"/>
                  </a:lnTo>
                  <a:lnTo>
                    <a:pt x="119" y="12"/>
                  </a:lnTo>
                  <a:lnTo>
                    <a:pt x="118" y="12"/>
                  </a:lnTo>
                  <a:lnTo>
                    <a:pt x="117" y="12"/>
                  </a:lnTo>
                  <a:lnTo>
                    <a:pt x="116" y="12"/>
                  </a:lnTo>
                  <a:lnTo>
                    <a:pt x="115" y="12"/>
                  </a:lnTo>
                  <a:lnTo>
                    <a:pt x="114" y="13"/>
                  </a:lnTo>
                  <a:lnTo>
                    <a:pt x="113" y="13"/>
                  </a:lnTo>
                  <a:lnTo>
                    <a:pt x="112" y="13"/>
                  </a:lnTo>
                  <a:lnTo>
                    <a:pt x="111" y="14"/>
                  </a:lnTo>
                  <a:lnTo>
                    <a:pt x="110" y="15"/>
                  </a:lnTo>
                  <a:lnTo>
                    <a:pt x="109" y="16"/>
                  </a:lnTo>
                  <a:lnTo>
                    <a:pt x="109" y="17"/>
                  </a:lnTo>
                  <a:lnTo>
                    <a:pt x="109" y="18"/>
                  </a:lnTo>
                  <a:lnTo>
                    <a:pt x="109" y="19"/>
                  </a:lnTo>
                  <a:lnTo>
                    <a:pt x="109" y="20"/>
                  </a:lnTo>
                  <a:lnTo>
                    <a:pt x="110" y="20"/>
                  </a:lnTo>
                  <a:lnTo>
                    <a:pt x="110" y="21"/>
                  </a:lnTo>
                  <a:lnTo>
                    <a:pt x="111" y="22"/>
                  </a:lnTo>
                  <a:lnTo>
                    <a:pt x="112" y="23"/>
                  </a:lnTo>
                  <a:lnTo>
                    <a:pt x="113" y="23"/>
                  </a:lnTo>
                  <a:lnTo>
                    <a:pt x="114" y="24"/>
                  </a:lnTo>
                  <a:lnTo>
                    <a:pt x="115" y="24"/>
                  </a:lnTo>
                  <a:lnTo>
                    <a:pt x="116" y="24"/>
                  </a:lnTo>
                  <a:lnTo>
                    <a:pt x="116" y="25"/>
                  </a:lnTo>
                  <a:lnTo>
                    <a:pt x="117" y="25"/>
                  </a:lnTo>
                  <a:lnTo>
                    <a:pt x="118" y="25"/>
                  </a:lnTo>
                  <a:lnTo>
                    <a:pt x="119" y="25"/>
                  </a:lnTo>
                  <a:lnTo>
                    <a:pt x="120" y="25"/>
                  </a:lnTo>
                  <a:lnTo>
                    <a:pt x="121" y="25"/>
                  </a:lnTo>
                  <a:lnTo>
                    <a:pt x="122" y="26"/>
                  </a:lnTo>
                  <a:lnTo>
                    <a:pt x="123" y="26"/>
                  </a:lnTo>
                  <a:lnTo>
                    <a:pt x="124" y="26"/>
                  </a:lnTo>
                  <a:lnTo>
                    <a:pt x="125" y="25"/>
                  </a:lnTo>
                  <a:lnTo>
                    <a:pt x="126" y="25"/>
                  </a:lnTo>
                  <a:lnTo>
                    <a:pt x="127" y="25"/>
                  </a:lnTo>
                  <a:lnTo>
                    <a:pt x="128" y="25"/>
                  </a:lnTo>
                  <a:lnTo>
                    <a:pt x="129" y="25"/>
                  </a:lnTo>
                  <a:lnTo>
                    <a:pt x="129" y="24"/>
                  </a:lnTo>
                  <a:lnTo>
                    <a:pt x="130" y="24"/>
                  </a:lnTo>
                  <a:lnTo>
                    <a:pt x="131" y="24"/>
                  </a:lnTo>
                  <a:lnTo>
                    <a:pt x="132" y="23"/>
                  </a:lnTo>
                  <a:lnTo>
                    <a:pt x="133" y="23"/>
                  </a:lnTo>
                  <a:lnTo>
                    <a:pt x="134" y="22"/>
                  </a:lnTo>
                  <a:lnTo>
                    <a:pt x="135" y="22"/>
                  </a:lnTo>
                  <a:lnTo>
                    <a:pt x="136" y="23"/>
                  </a:lnTo>
                  <a:lnTo>
                    <a:pt x="136" y="24"/>
                  </a:lnTo>
                  <a:lnTo>
                    <a:pt x="136" y="25"/>
                  </a:lnTo>
                  <a:lnTo>
                    <a:pt x="136" y="26"/>
                  </a:lnTo>
                  <a:lnTo>
                    <a:pt x="135" y="26"/>
                  </a:lnTo>
                  <a:lnTo>
                    <a:pt x="134" y="26"/>
                  </a:lnTo>
                  <a:lnTo>
                    <a:pt x="133" y="26"/>
                  </a:lnTo>
                  <a:lnTo>
                    <a:pt x="132" y="26"/>
                  </a:lnTo>
                  <a:lnTo>
                    <a:pt x="131" y="26"/>
                  </a:lnTo>
                  <a:lnTo>
                    <a:pt x="130" y="27"/>
                  </a:lnTo>
                  <a:lnTo>
                    <a:pt x="129" y="27"/>
                  </a:lnTo>
                  <a:lnTo>
                    <a:pt x="128" y="28"/>
                  </a:lnTo>
                  <a:lnTo>
                    <a:pt x="127" y="28"/>
                  </a:lnTo>
                  <a:lnTo>
                    <a:pt x="127" y="29"/>
                  </a:lnTo>
                  <a:lnTo>
                    <a:pt x="126" y="29"/>
                  </a:lnTo>
                  <a:lnTo>
                    <a:pt x="126" y="30"/>
                  </a:lnTo>
                  <a:lnTo>
                    <a:pt x="125" y="31"/>
                  </a:lnTo>
                  <a:lnTo>
                    <a:pt x="125" y="32"/>
                  </a:lnTo>
                  <a:lnTo>
                    <a:pt x="124" y="33"/>
                  </a:lnTo>
                  <a:lnTo>
                    <a:pt x="124" y="34"/>
                  </a:lnTo>
                  <a:lnTo>
                    <a:pt x="124" y="35"/>
                  </a:lnTo>
                  <a:lnTo>
                    <a:pt x="123" y="34"/>
                  </a:lnTo>
                  <a:lnTo>
                    <a:pt x="126" y="26"/>
                  </a:lnTo>
                  <a:lnTo>
                    <a:pt x="120" y="26"/>
                  </a:lnTo>
                  <a:lnTo>
                    <a:pt x="118" y="31"/>
                  </a:lnTo>
                  <a:lnTo>
                    <a:pt x="116" y="31"/>
                  </a:lnTo>
                  <a:lnTo>
                    <a:pt x="118" y="26"/>
                  </a:lnTo>
                  <a:lnTo>
                    <a:pt x="109" y="27"/>
                  </a:lnTo>
                  <a:lnTo>
                    <a:pt x="108" y="27"/>
                  </a:lnTo>
                  <a:lnTo>
                    <a:pt x="108" y="26"/>
                  </a:lnTo>
                  <a:lnTo>
                    <a:pt x="107" y="26"/>
                  </a:lnTo>
                  <a:lnTo>
                    <a:pt x="106" y="26"/>
                  </a:lnTo>
                  <a:lnTo>
                    <a:pt x="105" y="26"/>
                  </a:lnTo>
                  <a:lnTo>
                    <a:pt x="104" y="26"/>
                  </a:lnTo>
                  <a:lnTo>
                    <a:pt x="103" y="26"/>
                  </a:lnTo>
                  <a:lnTo>
                    <a:pt x="102" y="26"/>
                  </a:lnTo>
                  <a:lnTo>
                    <a:pt x="101" y="26"/>
                  </a:lnTo>
                  <a:lnTo>
                    <a:pt x="100" y="26"/>
                  </a:lnTo>
                  <a:lnTo>
                    <a:pt x="100" y="27"/>
                  </a:lnTo>
                  <a:lnTo>
                    <a:pt x="99" y="27"/>
                  </a:lnTo>
                  <a:lnTo>
                    <a:pt x="98" y="28"/>
                  </a:lnTo>
                  <a:lnTo>
                    <a:pt x="97" y="28"/>
                  </a:lnTo>
                  <a:lnTo>
                    <a:pt x="96" y="29"/>
                  </a:lnTo>
                  <a:lnTo>
                    <a:pt x="95" y="29"/>
                  </a:lnTo>
                  <a:lnTo>
                    <a:pt x="95" y="30"/>
                  </a:lnTo>
                  <a:lnTo>
                    <a:pt x="95" y="29"/>
                  </a:lnTo>
                  <a:lnTo>
                    <a:pt x="95" y="28"/>
                  </a:lnTo>
                  <a:lnTo>
                    <a:pt x="94" y="27"/>
                  </a:lnTo>
                  <a:lnTo>
                    <a:pt x="93" y="26"/>
                  </a:lnTo>
                  <a:lnTo>
                    <a:pt x="92" y="26"/>
                  </a:lnTo>
                  <a:lnTo>
                    <a:pt x="91" y="26"/>
                  </a:lnTo>
                  <a:lnTo>
                    <a:pt x="90" y="26"/>
                  </a:lnTo>
                  <a:lnTo>
                    <a:pt x="89" y="26"/>
                  </a:lnTo>
                  <a:lnTo>
                    <a:pt x="88" y="26"/>
                  </a:lnTo>
                  <a:lnTo>
                    <a:pt x="87" y="26"/>
                  </a:lnTo>
                  <a:lnTo>
                    <a:pt x="86" y="26"/>
                  </a:lnTo>
                  <a:lnTo>
                    <a:pt x="86" y="27"/>
                  </a:lnTo>
                  <a:lnTo>
                    <a:pt x="85" y="27"/>
                  </a:lnTo>
                  <a:lnTo>
                    <a:pt x="84" y="28"/>
                  </a:lnTo>
                  <a:lnTo>
                    <a:pt x="83" y="28"/>
                  </a:lnTo>
                  <a:lnTo>
                    <a:pt x="82" y="29"/>
                  </a:lnTo>
                  <a:lnTo>
                    <a:pt x="85" y="30"/>
                  </a:lnTo>
                  <a:lnTo>
                    <a:pt x="86" y="30"/>
                  </a:lnTo>
                  <a:lnTo>
                    <a:pt x="86" y="29"/>
                  </a:lnTo>
                  <a:lnTo>
                    <a:pt x="87" y="29"/>
                  </a:lnTo>
                  <a:lnTo>
                    <a:pt x="88" y="29"/>
                  </a:lnTo>
                  <a:lnTo>
                    <a:pt x="89" y="29"/>
                  </a:lnTo>
                  <a:lnTo>
                    <a:pt x="89" y="30"/>
                  </a:lnTo>
                  <a:lnTo>
                    <a:pt x="88" y="30"/>
                  </a:lnTo>
                  <a:lnTo>
                    <a:pt x="88" y="31"/>
                  </a:lnTo>
                  <a:lnTo>
                    <a:pt x="87" y="31"/>
                  </a:lnTo>
                  <a:lnTo>
                    <a:pt x="86" y="31"/>
                  </a:lnTo>
                  <a:lnTo>
                    <a:pt x="85" y="31"/>
                  </a:lnTo>
                  <a:lnTo>
                    <a:pt x="84" y="32"/>
                  </a:lnTo>
                  <a:lnTo>
                    <a:pt x="83" y="32"/>
                  </a:lnTo>
                  <a:lnTo>
                    <a:pt x="82" y="32"/>
                  </a:lnTo>
                  <a:lnTo>
                    <a:pt x="82" y="33"/>
                  </a:lnTo>
                  <a:lnTo>
                    <a:pt x="81" y="33"/>
                  </a:lnTo>
                  <a:lnTo>
                    <a:pt x="81" y="34"/>
                  </a:lnTo>
                  <a:lnTo>
                    <a:pt x="80" y="34"/>
                  </a:lnTo>
                  <a:lnTo>
                    <a:pt x="80" y="35"/>
                  </a:lnTo>
                  <a:lnTo>
                    <a:pt x="79" y="34"/>
                  </a:lnTo>
                  <a:lnTo>
                    <a:pt x="78" y="35"/>
                  </a:lnTo>
                  <a:lnTo>
                    <a:pt x="77" y="35"/>
                  </a:lnTo>
                  <a:lnTo>
                    <a:pt x="77" y="36"/>
                  </a:lnTo>
                  <a:lnTo>
                    <a:pt x="76" y="36"/>
                  </a:lnTo>
                  <a:lnTo>
                    <a:pt x="75" y="36"/>
                  </a:lnTo>
                  <a:lnTo>
                    <a:pt x="74" y="36"/>
                  </a:lnTo>
                  <a:lnTo>
                    <a:pt x="73" y="36"/>
                  </a:lnTo>
                  <a:lnTo>
                    <a:pt x="73" y="35"/>
                  </a:lnTo>
                  <a:lnTo>
                    <a:pt x="73" y="34"/>
                  </a:lnTo>
                  <a:lnTo>
                    <a:pt x="74" y="34"/>
                  </a:lnTo>
                  <a:lnTo>
                    <a:pt x="75" y="34"/>
                  </a:lnTo>
                  <a:lnTo>
                    <a:pt x="76" y="34"/>
                  </a:lnTo>
                  <a:lnTo>
                    <a:pt x="77" y="34"/>
                  </a:lnTo>
                  <a:lnTo>
                    <a:pt x="78" y="33"/>
                  </a:lnTo>
                  <a:lnTo>
                    <a:pt x="79" y="33"/>
                  </a:lnTo>
                  <a:lnTo>
                    <a:pt x="80" y="32"/>
                  </a:lnTo>
                  <a:lnTo>
                    <a:pt x="81" y="32"/>
                  </a:lnTo>
                  <a:lnTo>
                    <a:pt x="81" y="31"/>
                  </a:lnTo>
                  <a:lnTo>
                    <a:pt x="82" y="31"/>
                  </a:lnTo>
                  <a:lnTo>
                    <a:pt x="82" y="30"/>
                  </a:lnTo>
                  <a:lnTo>
                    <a:pt x="82" y="29"/>
                  </a:lnTo>
                  <a:lnTo>
                    <a:pt x="82" y="28"/>
                  </a:lnTo>
                  <a:lnTo>
                    <a:pt x="82" y="27"/>
                  </a:lnTo>
                  <a:lnTo>
                    <a:pt x="81" y="27"/>
                  </a:lnTo>
                  <a:lnTo>
                    <a:pt x="81" y="26"/>
                  </a:lnTo>
                  <a:lnTo>
                    <a:pt x="80" y="26"/>
                  </a:lnTo>
                  <a:lnTo>
                    <a:pt x="79" y="26"/>
                  </a:lnTo>
                  <a:lnTo>
                    <a:pt x="78" y="26"/>
                  </a:lnTo>
                  <a:lnTo>
                    <a:pt x="77" y="26"/>
                  </a:lnTo>
                  <a:lnTo>
                    <a:pt x="76" y="26"/>
                  </a:lnTo>
                  <a:lnTo>
                    <a:pt x="75" y="26"/>
                  </a:lnTo>
                  <a:lnTo>
                    <a:pt x="74" y="26"/>
                  </a:lnTo>
                  <a:lnTo>
                    <a:pt x="73" y="26"/>
                  </a:lnTo>
                  <a:lnTo>
                    <a:pt x="73" y="27"/>
                  </a:lnTo>
                  <a:lnTo>
                    <a:pt x="72" y="27"/>
                  </a:lnTo>
                  <a:lnTo>
                    <a:pt x="71" y="27"/>
                  </a:lnTo>
                  <a:lnTo>
                    <a:pt x="71" y="28"/>
                  </a:lnTo>
                  <a:lnTo>
                    <a:pt x="70" y="28"/>
                  </a:lnTo>
                  <a:lnTo>
                    <a:pt x="69" y="28"/>
                  </a:lnTo>
                  <a:lnTo>
                    <a:pt x="69" y="29"/>
                  </a:lnTo>
                  <a:lnTo>
                    <a:pt x="68" y="29"/>
                  </a:lnTo>
                  <a:lnTo>
                    <a:pt x="68" y="30"/>
                  </a:lnTo>
                  <a:lnTo>
                    <a:pt x="67" y="31"/>
                  </a:lnTo>
                  <a:lnTo>
                    <a:pt x="67" y="32"/>
                  </a:lnTo>
                  <a:lnTo>
                    <a:pt x="66" y="33"/>
                  </a:lnTo>
                  <a:lnTo>
                    <a:pt x="66" y="34"/>
                  </a:lnTo>
                  <a:lnTo>
                    <a:pt x="66" y="35"/>
                  </a:lnTo>
                  <a:lnTo>
                    <a:pt x="65" y="35"/>
                  </a:lnTo>
                  <a:lnTo>
                    <a:pt x="64" y="35"/>
                  </a:lnTo>
                  <a:lnTo>
                    <a:pt x="63" y="36"/>
                  </a:lnTo>
                  <a:lnTo>
                    <a:pt x="62" y="36"/>
                  </a:lnTo>
                  <a:lnTo>
                    <a:pt x="61" y="36"/>
                  </a:lnTo>
                  <a:lnTo>
                    <a:pt x="61" y="35"/>
                  </a:lnTo>
                  <a:lnTo>
                    <a:pt x="61" y="34"/>
                  </a:lnTo>
                  <a:lnTo>
                    <a:pt x="71" y="12"/>
                  </a:lnTo>
                  <a:lnTo>
                    <a:pt x="71" y="11"/>
                  </a:lnTo>
                  <a:lnTo>
                    <a:pt x="71" y="10"/>
                  </a:lnTo>
                  <a:lnTo>
                    <a:pt x="71" y="9"/>
                  </a:lnTo>
                  <a:lnTo>
                    <a:pt x="70" y="9"/>
                  </a:lnTo>
                  <a:lnTo>
                    <a:pt x="69" y="9"/>
                  </a:lnTo>
                  <a:lnTo>
                    <a:pt x="68" y="9"/>
                  </a:lnTo>
                  <a:lnTo>
                    <a:pt x="67" y="9"/>
                  </a:lnTo>
                  <a:lnTo>
                    <a:pt x="66" y="9"/>
                  </a:lnTo>
                  <a:lnTo>
                    <a:pt x="65" y="9"/>
                  </a:lnTo>
                  <a:lnTo>
                    <a:pt x="65" y="10"/>
                  </a:lnTo>
                  <a:lnTo>
                    <a:pt x="64" y="10"/>
                  </a:lnTo>
                  <a:lnTo>
                    <a:pt x="63" y="10"/>
                  </a:lnTo>
                  <a:lnTo>
                    <a:pt x="62" y="11"/>
                  </a:lnTo>
                  <a:lnTo>
                    <a:pt x="54" y="14"/>
                  </a:lnTo>
                  <a:lnTo>
                    <a:pt x="55" y="17"/>
                  </a:lnTo>
                  <a:lnTo>
                    <a:pt x="56" y="16"/>
                  </a:lnTo>
                  <a:lnTo>
                    <a:pt x="57" y="16"/>
                  </a:lnTo>
                  <a:lnTo>
                    <a:pt x="58" y="16"/>
                  </a:lnTo>
                  <a:lnTo>
                    <a:pt x="58" y="15"/>
                  </a:lnTo>
                  <a:lnTo>
                    <a:pt x="59" y="15"/>
                  </a:lnTo>
                  <a:lnTo>
                    <a:pt x="60" y="15"/>
                  </a:lnTo>
                  <a:lnTo>
                    <a:pt x="61" y="14"/>
                  </a:lnTo>
                  <a:lnTo>
                    <a:pt x="61" y="15"/>
                  </a:lnTo>
                  <a:lnTo>
                    <a:pt x="61" y="16"/>
                  </a:lnTo>
                  <a:lnTo>
                    <a:pt x="44" y="34"/>
                  </a:lnTo>
                  <a:lnTo>
                    <a:pt x="44" y="35"/>
                  </a:lnTo>
                  <a:lnTo>
                    <a:pt x="43" y="35"/>
                  </a:lnTo>
                  <a:lnTo>
                    <a:pt x="43" y="36"/>
                  </a:lnTo>
                  <a:lnTo>
                    <a:pt x="42" y="36"/>
                  </a:lnTo>
                  <a:lnTo>
                    <a:pt x="41" y="37"/>
                  </a:lnTo>
                  <a:lnTo>
                    <a:pt x="40" y="37"/>
                  </a:lnTo>
                  <a:lnTo>
                    <a:pt x="39" y="37"/>
                  </a:lnTo>
                  <a:lnTo>
                    <a:pt x="37" y="38"/>
                  </a:lnTo>
                  <a:lnTo>
                    <a:pt x="36" y="38"/>
                  </a:lnTo>
                  <a:lnTo>
                    <a:pt x="34" y="38"/>
                  </a:lnTo>
                  <a:lnTo>
                    <a:pt x="34" y="37"/>
                  </a:lnTo>
                  <a:lnTo>
                    <a:pt x="33" y="37"/>
                  </a:lnTo>
                  <a:lnTo>
                    <a:pt x="32" y="37"/>
                  </a:lnTo>
                  <a:lnTo>
                    <a:pt x="31" y="37"/>
                  </a:lnTo>
                  <a:lnTo>
                    <a:pt x="30" y="37"/>
                  </a:lnTo>
                  <a:lnTo>
                    <a:pt x="29" y="37"/>
                  </a:lnTo>
                  <a:lnTo>
                    <a:pt x="29" y="36"/>
                  </a:lnTo>
                  <a:lnTo>
                    <a:pt x="28" y="36"/>
                  </a:lnTo>
                  <a:lnTo>
                    <a:pt x="27" y="36"/>
                  </a:lnTo>
                  <a:lnTo>
                    <a:pt x="26" y="36"/>
                  </a:lnTo>
                  <a:lnTo>
                    <a:pt x="26" y="35"/>
                  </a:lnTo>
                  <a:lnTo>
                    <a:pt x="25" y="35"/>
                  </a:lnTo>
                  <a:lnTo>
                    <a:pt x="24" y="35"/>
                  </a:lnTo>
                  <a:lnTo>
                    <a:pt x="23" y="34"/>
                  </a:lnTo>
                  <a:lnTo>
                    <a:pt x="22" y="34"/>
                  </a:lnTo>
                  <a:lnTo>
                    <a:pt x="21" y="34"/>
                  </a:lnTo>
                  <a:lnTo>
                    <a:pt x="20" y="34"/>
                  </a:lnTo>
                  <a:lnTo>
                    <a:pt x="19" y="33"/>
                  </a:lnTo>
                  <a:lnTo>
                    <a:pt x="18" y="33"/>
                  </a:lnTo>
                  <a:lnTo>
                    <a:pt x="17" y="33"/>
                  </a:lnTo>
                  <a:lnTo>
                    <a:pt x="16" y="33"/>
                  </a:lnTo>
                  <a:lnTo>
                    <a:pt x="15" y="33"/>
                  </a:lnTo>
                  <a:lnTo>
                    <a:pt x="14" y="33"/>
                  </a:lnTo>
                  <a:lnTo>
                    <a:pt x="13" y="33"/>
                  </a:lnTo>
                  <a:lnTo>
                    <a:pt x="12" y="33"/>
                  </a:lnTo>
                  <a:lnTo>
                    <a:pt x="10" y="33"/>
                  </a:lnTo>
                  <a:lnTo>
                    <a:pt x="8" y="34"/>
                  </a:lnTo>
                  <a:lnTo>
                    <a:pt x="7" y="34"/>
                  </a:lnTo>
                  <a:lnTo>
                    <a:pt x="6" y="35"/>
                  </a:lnTo>
                  <a:lnTo>
                    <a:pt x="4" y="35"/>
                  </a:lnTo>
                  <a:lnTo>
                    <a:pt x="3" y="36"/>
                  </a:lnTo>
                  <a:lnTo>
                    <a:pt x="2" y="37"/>
                  </a:lnTo>
                  <a:lnTo>
                    <a:pt x="2" y="38"/>
                  </a:lnTo>
                  <a:lnTo>
                    <a:pt x="1" y="39"/>
                  </a:lnTo>
                  <a:lnTo>
                    <a:pt x="0" y="40"/>
                  </a:lnTo>
                  <a:lnTo>
                    <a:pt x="0" y="42"/>
                  </a:lnTo>
                  <a:lnTo>
                    <a:pt x="1" y="42"/>
                  </a:lnTo>
                  <a:lnTo>
                    <a:pt x="2" y="42"/>
                  </a:lnTo>
                  <a:lnTo>
                    <a:pt x="2" y="41"/>
                  </a:lnTo>
                  <a:lnTo>
                    <a:pt x="3" y="41"/>
                  </a:lnTo>
                  <a:lnTo>
                    <a:pt x="4" y="41"/>
                  </a:lnTo>
                  <a:lnTo>
                    <a:pt x="5" y="41"/>
                  </a:lnTo>
                  <a:lnTo>
                    <a:pt x="6" y="41"/>
                  </a:lnTo>
                  <a:lnTo>
                    <a:pt x="7" y="41"/>
                  </a:lnTo>
                  <a:lnTo>
                    <a:pt x="8" y="41"/>
                  </a:lnTo>
                  <a:lnTo>
                    <a:pt x="9" y="41"/>
                  </a:lnTo>
                  <a:lnTo>
                    <a:pt x="10" y="41"/>
                  </a:lnTo>
                  <a:lnTo>
                    <a:pt x="11" y="41"/>
                  </a:lnTo>
                  <a:lnTo>
                    <a:pt x="12" y="41"/>
                  </a:lnTo>
                  <a:lnTo>
                    <a:pt x="13" y="42"/>
                  </a:lnTo>
                  <a:lnTo>
                    <a:pt x="15" y="42"/>
                  </a:lnTo>
                  <a:lnTo>
                    <a:pt x="15" y="41"/>
                  </a:lnTo>
                  <a:lnTo>
                    <a:pt x="16" y="41"/>
                  </a:lnTo>
                  <a:lnTo>
                    <a:pt x="16" y="40"/>
                  </a:lnTo>
                  <a:lnTo>
                    <a:pt x="17" y="40"/>
                  </a:lnTo>
                  <a:lnTo>
                    <a:pt x="17" y="39"/>
                  </a:lnTo>
                  <a:lnTo>
                    <a:pt x="18" y="39"/>
                  </a:lnTo>
                  <a:lnTo>
                    <a:pt x="19" y="39"/>
                  </a:lnTo>
                  <a:lnTo>
                    <a:pt x="20" y="39"/>
                  </a:lnTo>
                  <a:lnTo>
                    <a:pt x="21" y="38"/>
                  </a:lnTo>
                  <a:lnTo>
                    <a:pt x="22" y="39"/>
                  </a:lnTo>
                  <a:lnTo>
                    <a:pt x="23" y="39"/>
                  </a:lnTo>
                  <a:lnTo>
                    <a:pt x="24" y="39"/>
                  </a:lnTo>
                  <a:lnTo>
                    <a:pt x="25" y="40"/>
                  </a:lnTo>
                  <a:lnTo>
                    <a:pt x="26" y="40"/>
                  </a:lnTo>
                  <a:lnTo>
                    <a:pt x="27" y="40"/>
                  </a:lnTo>
                  <a:lnTo>
                    <a:pt x="27" y="41"/>
                  </a:lnTo>
                  <a:lnTo>
                    <a:pt x="28" y="41"/>
                  </a:lnTo>
                  <a:lnTo>
                    <a:pt x="29" y="41"/>
                  </a:lnTo>
                  <a:lnTo>
                    <a:pt x="30" y="41"/>
                  </a:lnTo>
                  <a:lnTo>
                    <a:pt x="31" y="41"/>
                  </a:lnTo>
                  <a:lnTo>
                    <a:pt x="32" y="41"/>
                  </a:lnTo>
                  <a:lnTo>
                    <a:pt x="33" y="41"/>
                  </a:lnTo>
                  <a:lnTo>
                    <a:pt x="33" y="42"/>
                  </a:lnTo>
                  <a:lnTo>
                    <a:pt x="34" y="42"/>
                  </a:lnTo>
                  <a:lnTo>
                    <a:pt x="35" y="42"/>
                  </a:lnTo>
                  <a:lnTo>
                    <a:pt x="36" y="42"/>
                  </a:lnTo>
                  <a:lnTo>
                    <a:pt x="38" y="41"/>
                  </a:lnTo>
                  <a:lnTo>
                    <a:pt x="39" y="41"/>
                  </a:lnTo>
                  <a:lnTo>
                    <a:pt x="41" y="41"/>
                  </a:lnTo>
                  <a:lnTo>
                    <a:pt x="42" y="40"/>
                  </a:lnTo>
                  <a:lnTo>
                    <a:pt x="43" y="40"/>
                  </a:lnTo>
                  <a:lnTo>
                    <a:pt x="44" y="39"/>
                  </a:lnTo>
                  <a:lnTo>
                    <a:pt x="45" y="39"/>
                  </a:lnTo>
                  <a:lnTo>
                    <a:pt x="45" y="38"/>
                  </a:lnTo>
                  <a:lnTo>
                    <a:pt x="46" y="38"/>
                  </a:lnTo>
                  <a:lnTo>
                    <a:pt x="47" y="37"/>
                  </a:lnTo>
                  <a:lnTo>
                    <a:pt x="59" y="23"/>
                  </a:lnTo>
                  <a:lnTo>
                    <a:pt x="53" y="37"/>
                  </a:lnTo>
                  <a:lnTo>
                    <a:pt x="53" y="38"/>
                  </a:lnTo>
                  <a:lnTo>
                    <a:pt x="53" y="39"/>
                  </a:lnTo>
                  <a:lnTo>
                    <a:pt x="53" y="40"/>
                  </a:lnTo>
                  <a:lnTo>
                    <a:pt x="54" y="40"/>
                  </a:lnTo>
                  <a:lnTo>
                    <a:pt x="54" y="41"/>
                  </a:lnTo>
                  <a:lnTo>
                    <a:pt x="55" y="41"/>
                  </a:lnTo>
                  <a:lnTo>
                    <a:pt x="56" y="41"/>
                  </a:lnTo>
                  <a:lnTo>
                    <a:pt x="57" y="41"/>
                  </a:lnTo>
                  <a:lnTo>
                    <a:pt x="58" y="41"/>
                  </a:lnTo>
                  <a:lnTo>
                    <a:pt x="59" y="41"/>
                  </a:lnTo>
                  <a:lnTo>
                    <a:pt x="60" y="41"/>
                  </a:lnTo>
                  <a:lnTo>
                    <a:pt x="61" y="40"/>
                  </a:lnTo>
                  <a:lnTo>
                    <a:pt x="62" y="40"/>
                  </a:lnTo>
                  <a:lnTo>
                    <a:pt x="63" y="39"/>
                  </a:lnTo>
                  <a:lnTo>
                    <a:pt x="64" y="39"/>
                  </a:lnTo>
                  <a:lnTo>
                    <a:pt x="64" y="38"/>
                  </a:lnTo>
                  <a:lnTo>
                    <a:pt x="65" y="38"/>
                  </a:lnTo>
                  <a:lnTo>
                    <a:pt x="66" y="38"/>
                  </a:lnTo>
                  <a:lnTo>
                    <a:pt x="66" y="37"/>
                  </a:lnTo>
                  <a:lnTo>
                    <a:pt x="67" y="37"/>
                  </a:lnTo>
                  <a:lnTo>
                    <a:pt x="67" y="38"/>
                  </a:lnTo>
                  <a:lnTo>
                    <a:pt x="68" y="38"/>
                  </a:lnTo>
                  <a:lnTo>
                    <a:pt x="69" y="39"/>
                  </a:lnTo>
                  <a:lnTo>
                    <a:pt x="70" y="39"/>
                  </a:lnTo>
                  <a:lnTo>
                    <a:pt x="71" y="39"/>
                  </a:lnTo>
                  <a:lnTo>
                    <a:pt x="72" y="39"/>
                  </a:lnTo>
                  <a:lnTo>
                    <a:pt x="73" y="39"/>
                  </a:lnTo>
                  <a:lnTo>
                    <a:pt x="74" y="39"/>
                  </a:lnTo>
                  <a:lnTo>
                    <a:pt x="75" y="39"/>
                  </a:lnTo>
                  <a:lnTo>
                    <a:pt x="76" y="39"/>
                  </a:lnTo>
                  <a:lnTo>
                    <a:pt x="77" y="39"/>
                  </a:lnTo>
                  <a:lnTo>
                    <a:pt x="77" y="38"/>
                  </a:lnTo>
                  <a:lnTo>
                    <a:pt x="78" y="38"/>
                  </a:lnTo>
                  <a:lnTo>
                    <a:pt x="79" y="38"/>
                  </a:lnTo>
                  <a:lnTo>
                    <a:pt x="79" y="37"/>
                  </a:lnTo>
                  <a:lnTo>
                    <a:pt x="80" y="37"/>
                  </a:lnTo>
                  <a:lnTo>
                    <a:pt x="80" y="36"/>
                  </a:lnTo>
                  <a:lnTo>
                    <a:pt x="80" y="37"/>
                  </a:lnTo>
                  <a:lnTo>
                    <a:pt x="81" y="37"/>
                  </a:lnTo>
                  <a:lnTo>
                    <a:pt x="81" y="38"/>
                  </a:lnTo>
                  <a:lnTo>
                    <a:pt x="82" y="38"/>
                  </a:lnTo>
                  <a:lnTo>
                    <a:pt x="82" y="39"/>
                  </a:lnTo>
                  <a:lnTo>
                    <a:pt x="83" y="39"/>
                  </a:lnTo>
                  <a:lnTo>
                    <a:pt x="84" y="39"/>
                  </a:lnTo>
                  <a:lnTo>
                    <a:pt x="85" y="39"/>
                  </a:lnTo>
                  <a:lnTo>
                    <a:pt x="86" y="39"/>
                  </a:lnTo>
                  <a:lnTo>
                    <a:pt x="86" y="40"/>
                  </a:lnTo>
                  <a:lnTo>
                    <a:pt x="86" y="39"/>
                  </a:lnTo>
                  <a:lnTo>
                    <a:pt x="87" y="39"/>
                  </a:lnTo>
                  <a:lnTo>
                    <a:pt x="88" y="39"/>
                  </a:lnTo>
                  <a:lnTo>
                    <a:pt x="89" y="39"/>
                  </a:lnTo>
                  <a:lnTo>
                    <a:pt x="90" y="39"/>
                  </a:lnTo>
                  <a:lnTo>
                    <a:pt x="91" y="38"/>
                  </a:lnTo>
                  <a:lnTo>
                    <a:pt x="92" y="38"/>
                  </a:lnTo>
                  <a:lnTo>
                    <a:pt x="92" y="37"/>
                  </a:lnTo>
                  <a:lnTo>
                    <a:pt x="93" y="37"/>
                  </a:lnTo>
                  <a:lnTo>
                    <a:pt x="94" y="37"/>
                  </a:lnTo>
                  <a:lnTo>
                    <a:pt x="94" y="38"/>
                  </a:lnTo>
                  <a:lnTo>
                    <a:pt x="95" y="38"/>
                  </a:lnTo>
                  <a:lnTo>
                    <a:pt x="95" y="39"/>
                  </a:lnTo>
                  <a:lnTo>
                    <a:pt x="96" y="39"/>
                  </a:lnTo>
                  <a:lnTo>
                    <a:pt x="97" y="39"/>
                  </a:lnTo>
                  <a:lnTo>
                    <a:pt x="98" y="39"/>
                  </a:lnTo>
                  <a:lnTo>
                    <a:pt x="99" y="39"/>
                  </a:lnTo>
                  <a:lnTo>
                    <a:pt x="99" y="40"/>
                  </a:lnTo>
                  <a:lnTo>
                    <a:pt x="100" y="40"/>
                  </a:lnTo>
                  <a:lnTo>
                    <a:pt x="101" y="39"/>
                  </a:lnTo>
                  <a:lnTo>
                    <a:pt x="102" y="39"/>
                  </a:lnTo>
                  <a:lnTo>
                    <a:pt x="103" y="39"/>
                  </a:lnTo>
                  <a:lnTo>
                    <a:pt x="104" y="39"/>
                  </a:lnTo>
                  <a:lnTo>
                    <a:pt x="105" y="38"/>
                  </a:lnTo>
                  <a:lnTo>
                    <a:pt x="106" y="38"/>
                  </a:lnTo>
                  <a:lnTo>
                    <a:pt x="106" y="37"/>
                  </a:lnTo>
                  <a:lnTo>
                    <a:pt x="107" y="37"/>
                  </a:lnTo>
                  <a:lnTo>
                    <a:pt x="107" y="36"/>
                  </a:lnTo>
                  <a:lnTo>
                    <a:pt x="108" y="36"/>
                  </a:lnTo>
                  <a:lnTo>
                    <a:pt x="106" y="39"/>
                  </a:lnTo>
                  <a:lnTo>
                    <a:pt x="113" y="39"/>
                  </a:lnTo>
                  <a:lnTo>
                    <a:pt x="115" y="34"/>
                  </a:lnTo>
                  <a:lnTo>
                    <a:pt x="117" y="34"/>
                  </a:lnTo>
                  <a:lnTo>
                    <a:pt x="116" y="36"/>
                  </a:lnTo>
                  <a:lnTo>
                    <a:pt x="116" y="37"/>
                  </a:lnTo>
                  <a:lnTo>
                    <a:pt x="116" y="38"/>
                  </a:lnTo>
                  <a:lnTo>
                    <a:pt x="116" y="39"/>
                  </a:lnTo>
                  <a:lnTo>
                    <a:pt x="117" y="39"/>
                  </a:lnTo>
                  <a:lnTo>
                    <a:pt x="118" y="39"/>
                  </a:lnTo>
                  <a:lnTo>
                    <a:pt x="119" y="40"/>
                  </a:lnTo>
                  <a:lnTo>
                    <a:pt x="120" y="40"/>
                  </a:lnTo>
                  <a:lnTo>
                    <a:pt x="120" y="39"/>
                  </a:lnTo>
                  <a:lnTo>
                    <a:pt x="121" y="39"/>
                  </a:lnTo>
                  <a:lnTo>
                    <a:pt x="122" y="39"/>
                  </a:lnTo>
                  <a:lnTo>
                    <a:pt x="123" y="38"/>
                  </a:lnTo>
                  <a:lnTo>
                    <a:pt x="124" y="38"/>
                  </a:lnTo>
                  <a:close/>
                  <a:moveTo>
                    <a:pt x="124" y="38"/>
                  </a:moveTo>
                  <a:lnTo>
                    <a:pt x="124" y="37"/>
                  </a:lnTo>
                  <a:lnTo>
                    <a:pt x="109" y="29"/>
                  </a:lnTo>
                  <a:lnTo>
                    <a:pt x="110" y="29"/>
                  </a:lnTo>
                  <a:lnTo>
                    <a:pt x="108" y="35"/>
                  </a:lnTo>
                  <a:lnTo>
                    <a:pt x="106" y="34"/>
                  </a:lnTo>
                  <a:lnTo>
                    <a:pt x="105" y="35"/>
                  </a:lnTo>
                  <a:lnTo>
                    <a:pt x="104" y="35"/>
                  </a:lnTo>
                  <a:lnTo>
                    <a:pt x="104" y="36"/>
                  </a:lnTo>
                  <a:lnTo>
                    <a:pt x="103" y="36"/>
                  </a:lnTo>
                  <a:lnTo>
                    <a:pt x="102" y="36"/>
                  </a:lnTo>
                  <a:lnTo>
                    <a:pt x="101" y="36"/>
                  </a:lnTo>
                  <a:lnTo>
                    <a:pt x="100" y="36"/>
                  </a:lnTo>
                  <a:lnTo>
                    <a:pt x="100" y="35"/>
                  </a:lnTo>
                  <a:lnTo>
                    <a:pt x="100" y="34"/>
                  </a:lnTo>
                  <a:lnTo>
                    <a:pt x="101" y="34"/>
                  </a:lnTo>
                  <a:lnTo>
                    <a:pt x="102" y="34"/>
                  </a:lnTo>
                  <a:lnTo>
                    <a:pt x="103" y="34"/>
                  </a:lnTo>
                  <a:lnTo>
                    <a:pt x="104" y="34"/>
                  </a:lnTo>
                  <a:lnTo>
                    <a:pt x="105" y="33"/>
                  </a:lnTo>
                  <a:lnTo>
                    <a:pt x="106" y="33"/>
                  </a:lnTo>
                  <a:lnTo>
                    <a:pt x="107" y="32"/>
                  </a:lnTo>
                  <a:lnTo>
                    <a:pt x="108" y="32"/>
                  </a:lnTo>
                  <a:lnTo>
                    <a:pt x="108" y="31"/>
                  </a:lnTo>
                  <a:lnTo>
                    <a:pt x="109" y="31"/>
                  </a:lnTo>
                  <a:close/>
                  <a:moveTo>
                    <a:pt x="109" y="31"/>
                  </a:moveTo>
                  <a:lnTo>
                    <a:pt x="109" y="30"/>
                  </a:lnTo>
                  <a:lnTo>
                    <a:pt x="109" y="29"/>
                  </a:lnTo>
                  <a:lnTo>
                    <a:pt x="93" y="35"/>
                  </a:lnTo>
                  <a:lnTo>
                    <a:pt x="92" y="34"/>
                  </a:lnTo>
                  <a:lnTo>
                    <a:pt x="91" y="35"/>
                  </a:lnTo>
                  <a:lnTo>
                    <a:pt x="90" y="35"/>
                  </a:lnTo>
                  <a:lnTo>
                    <a:pt x="90" y="36"/>
                  </a:lnTo>
                  <a:lnTo>
                    <a:pt x="89" y="36"/>
                  </a:lnTo>
                  <a:lnTo>
                    <a:pt x="88" y="36"/>
                  </a:lnTo>
                  <a:lnTo>
                    <a:pt x="87" y="36"/>
                  </a:lnTo>
                  <a:lnTo>
                    <a:pt x="87" y="35"/>
                  </a:lnTo>
                  <a:lnTo>
                    <a:pt x="87" y="34"/>
                  </a:lnTo>
                  <a:lnTo>
                    <a:pt x="88" y="34"/>
                  </a:lnTo>
                  <a:lnTo>
                    <a:pt x="89" y="34"/>
                  </a:lnTo>
                  <a:lnTo>
                    <a:pt x="90" y="34"/>
                  </a:lnTo>
                  <a:lnTo>
                    <a:pt x="90" y="33"/>
                  </a:lnTo>
                  <a:lnTo>
                    <a:pt x="91" y="33"/>
                  </a:lnTo>
                  <a:lnTo>
                    <a:pt x="92" y="33"/>
                  </a:lnTo>
                  <a:lnTo>
                    <a:pt x="93" y="32"/>
                  </a:lnTo>
                  <a:lnTo>
                    <a:pt x="94" y="32"/>
                  </a:lnTo>
                  <a:close/>
                  <a:moveTo>
                    <a:pt x="94" y="32"/>
                  </a:moveTo>
                  <a:lnTo>
                    <a:pt x="93" y="33"/>
                  </a:lnTo>
                  <a:lnTo>
                    <a:pt x="93" y="34"/>
                  </a:lnTo>
                  <a:lnTo>
                    <a:pt x="93" y="35"/>
                  </a:lnTo>
                  <a:lnTo>
                    <a:pt x="76" y="30"/>
                  </a:lnTo>
                  <a:lnTo>
                    <a:pt x="75" y="30"/>
                  </a:lnTo>
                  <a:lnTo>
                    <a:pt x="75" y="31"/>
                  </a:lnTo>
                  <a:lnTo>
                    <a:pt x="74" y="31"/>
                  </a:lnTo>
                  <a:lnTo>
                    <a:pt x="74" y="30"/>
                  </a:lnTo>
                  <a:close/>
                  <a:moveTo>
                    <a:pt x="74" y="30"/>
                  </a:moveTo>
                  <a:lnTo>
                    <a:pt x="75" y="30"/>
                  </a:lnTo>
                  <a:lnTo>
                    <a:pt x="75" y="29"/>
                  </a:lnTo>
                  <a:lnTo>
                    <a:pt x="76" y="29"/>
                  </a:lnTo>
                  <a:lnTo>
                    <a:pt x="76" y="30"/>
                  </a:lnTo>
                  <a:lnTo>
                    <a:pt x="103" y="30"/>
                  </a:lnTo>
                  <a:lnTo>
                    <a:pt x="102" y="30"/>
                  </a:lnTo>
                  <a:lnTo>
                    <a:pt x="102" y="31"/>
                  </a:lnTo>
                  <a:lnTo>
                    <a:pt x="101" y="31"/>
                  </a:lnTo>
                  <a:close/>
                  <a:moveTo>
                    <a:pt x="101" y="31"/>
                  </a:moveTo>
                  <a:lnTo>
                    <a:pt x="101" y="30"/>
                  </a:lnTo>
                  <a:lnTo>
                    <a:pt x="102" y="30"/>
                  </a:lnTo>
                  <a:lnTo>
                    <a:pt x="102" y="29"/>
                  </a:lnTo>
                  <a:lnTo>
                    <a:pt x="103" y="29"/>
                  </a:lnTo>
                  <a:lnTo>
                    <a:pt x="103" y="30"/>
                  </a:lnTo>
                  <a:lnTo>
                    <a:pt x="149" y="30"/>
                  </a:lnTo>
                  <a:lnTo>
                    <a:pt x="149" y="30"/>
                  </a:lnTo>
                  <a:lnTo>
                    <a:pt x="150" y="29"/>
                  </a:lnTo>
                  <a:lnTo>
                    <a:pt x="151" y="29"/>
                  </a:lnTo>
                  <a:lnTo>
                    <a:pt x="150" y="30"/>
                  </a:lnTo>
                  <a:lnTo>
                    <a:pt x="150" y="31"/>
                  </a:lnTo>
                  <a:lnTo>
                    <a:pt x="150" y="32"/>
                  </a:lnTo>
                  <a:lnTo>
                    <a:pt x="149" y="32"/>
                  </a:lnTo>
                  <a:lnTo>
                    <a:pt x="149" y="33"/>
                  </a:lnTo>
                  <a:lnTo>
                    <a:pt x="149" y="34"/>
                  </a:lnTo>
                  <a:lnTo>
                    <a:pt x="148" y="34"/>
                  </a:lnTo>
                  <a:lnTo>
                    <a:pt x="148" y="35"/>
                  </a:lnTo>
                  <a:lnTo>
                    <a:pt x="147" y="35"/>
                  </a:lnTo>
                  <a:lnTo>
                    <a:pt x="147" y="36"/>
                  </a:lnTo>
                  <a:lnTo>
                    <a:pt x="147" y="35"/>
                  </a:lnTo>
                  <a:close/>
                  <a:moveTo>
                    <a:pt x="147" y="35"/>
                  </a:moveTo>
                  <a:lnTo>
                    <a:pt x="147" y="34"/>
                  </a:lnTo>
                  <a:lnTo>
                    <a:pt x="147" y="33"/>
                  </a:lnTo>
                  <a:lnTo>
                    <a:pt x="148" y="32"/>
                  </a:lnTo>
                  <a:lnTo>
                    <a:pt x="148" y="31"/>
                  </a:lnTo>
                  <a:lnTo>
                    <a:pt x="149" y="31"/>
                  </a:lnTo>
                  <a:lnTo>
                    <a:pt x="149" y="30"/>
                  </a:lnTo>
                  <a:lnTo>
                    <a:pt x="156" y="37"/>
                  </a:lnTo>
                  <a:lnTo>
                    <a:pt x="157" y="37"/>
                  </a:lnTo>
                  <a:lnTo>
                    <a:pt x="157" y="36"/>
                  </a:lnTo>
                  <a:lnTo>
                    <a:pt x="158" y="35"/>
                  </a:lnTo>
                  <a:lnTo>
                    <a:pt x="155" y="34"/>
                  </a:lnTo>
                  <a:lnTo>
                    <a:pt x="159" y="26"/>
                  </a:lnTo>
                  <a:lnTo>
                    <a:pt x="152" y="26"/>
                  </a:lnTo>
                  <a:lnTo>
                    <a:pt x="151" y="26"/>
                  </a:lnTo>
                  <a:lnTo>
                    <a:pt x="150" y="26"/>
                  </a:lnTo>
                  <a:lnTo>
                    <a:pt x="149" y="26"/>
                  </a:lnTo>
                  <a:lnTo>
                    <a:pt x="148" y="26"/>
                  </a:lnTo>
                  <a:lnTo>
                    <a:pt x="147" y="26"/>
                  </a:lnTo>
                  <a:lnTo>
                    <a:pt x="147" y="27"/>
                  </a:lnTo>
                  <a:lnTo>
                    <a:pt x="146" y="27"/>
                  </a:lnTo>
                  <a:lnTo>
                    <a:pt x="145" y="27"/>
                  </a:lnTo>
                  <a:lnTo>
                    <a:pt x="145" y="28"/>
                  </a:lnTo>
                  <a:lnTo>
                    <a:pt x="144" y="28"/>
                  </a:lnTo>
                  <a:lnTo>
                    <a:pt x="144" y="29"/>
                  </a:lnTo>
                  <a:lnTo>
                    <a:pt x="143" y="29"/>
                  </a:lnTo>
                  <a:lnTo>
                    <a:pt x="143" y="30"/>
                  </a:lnTo>
                  <a:lnTo>
                    <a:pt x="142" y="30"/>
                  </a:lnTo>
                  <a:lnTo>
                    <a:pt x="142" y="31"/>
                  </a:lnTo>
                  <a:lnTo>
                    <a:pt x="141" y="31"/>
                  </a:lnTo>
                  <a:lnTo>
                    <a:pt x="141" y="32"/>
                  </a:lnTo>
                  <a:lnTo>
                    <a:pt x="141" y="33"/>
                  </a:lnTo>
                  <a:lnTo>
                    <a:pt x="140" y="33"/>
                  </a:lnTo>
                  <a:lnTo>
                    <a:pt x="140" y="34"/>
                  </a:lnTo>
                  <a:lnTo>
                    <a:pt x="140" y="35"/>
                  </a:lnTo>
                  <a:lnTo>
                    <a:pt x="140" y="36"/>
                  </a:lnTo>
                  <a:lnTo>
                    <a:pt x="140" y="37"/>
                  </a:lnTo>
                  <a:lnTo>
                    <a:pt x="140" y="38"/>
                  </a:lnTo>
                  <a:lnTo>
                    <a:pt x="141" y="38"/>
                  </a:lnTo>
                  <a:lnTo>
                    <a:pt x="141" y="39"/>
                  </a:lnTo>
                  <a:lnTo>
                    <a:pt x="142" y="39"/>
                  </a:lnTo>
                  <a:lnTo>
                    <a:pt x="143" y="39"/>
                  </a:lnTo>
                  <a:lnTo>
                    <a:pt x="144" y="40"/>
                  </a:lnTo>
                  <a:lnTo>
                    <a:pt x="145" y="40"/>
                  </a:lnTo>
                  <a:lnTo>
                    <a:pt x="146" y="40"/>
                  </a:lnTo>
                  <a:lnTo>
                    <a:pt x="146" y="39"/>
                  </a:lnTo>
                  <a:lnTo>
                    <a:pt x="147" y="39"/>
                  </a:lnTo>
                  <a:lnTo>
                    <a:pt x="148" y="39"/>
                  </a:lnTo>
                  <a:lnTo>
                    <a:pt x="148" y="38"/>
                  </a:lnTo>
                  <a:lnTo>
                    <a:pt x="149" y="39"/>
                  </a:lnTo>
                  <a:lnTo>
                    <a:pt x="150" y="39"/>
                  </a:lnTo>
                  <a:lnTo>
                    <a:pt x="150" y="40"/>
                  </a:lnTo>
                  <a:lnTo>
                    <a:pt x="151" y="40"/>
                  </a:lnTo>
                  <a:close/>
                  <a:moveTo>
                    <a:pt x="151" y="40"/>
                  </a:moveTo>
                  <a:lnTo>
                    <a:pt x="152" y="40"/>
                  </a:lnTo>
                  <a:lnTo>
                    <a:pt x="153" y="39"/>
                  </a:lnTo>
                  <a:lnTo>
                    <a:pt x="154" y="39"/>
                  </a:lnTo>
                  <a:lnTo>
                    <a:pt x="155" y="39"/>
                  </a:lnTo>
                  <a:lnTo>
                    <a:pt x="155" y="38"/>
                  </a:lnTo>
                  <a:lnTo>
                    <a:pt x="156" y="38"/>
                  </a:lnTo>
                  <a:lnTo>
                    <a:pt x="156" y="37"/>
                  </a:lnTo>
                  <a:lnTo>
                    <a:pt x="131" y="37"/>
                  </a:lnTo>
                  <a:lnTo>
                    <a:pt x="131" y="37"/>
                  </a:lnTo>
                  <a:lnTo>
                    <a:pt x="130" y="37"/>
                  </a:lnTo>
                  <a:lnTo>
                    <a:pt x="130" y="36"/>
                  </a:lnTo>
                  <a:lnTo>
                    <a:pt x="130" y="35"/>
                  </a:lnTo>
                  <a:lnTo>
                    <a:pt x="131" y="35"/>
                  </a:lnTo>
                  <a:lnTo>
                    <a:pt x="131" y="34"/>
                  </a:lnTo>
                  <a:lnTo>
                    <a:pt x="131" y="33"/>
                  </a:lnTo>
                  <a:lnTo>
                    <a:pt x="131" y="32"/>
                  </a:lnTo>
                  <a:lnTo>
                    <a:pt x="132" y="32"/>
                  </a:lnTo>
                  <a:lnTo>
                    <a:pt x="132" y="31"/>
                  </a:lnTo>
                  <a:lnTo>
                    <a:pt x="133" y="30"/>
                  </a:lnTo>
                  <a:lnTo>
                    <a:pt x="133" y="29"/>
                  </a:lnTo>
                  <a:lnTo>
                    <a:pt x="134" y="29"/>
                  </a:lnTo>
                  <a:lnTo>
                    <a:pt x="135" y="29"/>
                  </a:lnTo>
                  <a:lnTo>
                    <a:pt x="135" y="30"/>
                  </a:lnTo>
                  <a:lnTo>
                    <a:pt x="135" y="31"/>
                  </a:lnTo>
                  <a:lnTo>
                    <a:pt x="134" y="31"/>
                  </a:lnTo>
                  <a:close/>
                  <a:moveTo>
                    <a:pt x="134" y="31"/>
                  </a:moveTo>
                  <a:lnTo>
                    <a:pt x="134" y="32"/>
                  </a:lnTo>
                  <a:lnTo>
                    <a:pt x="134" y="33"/>
                  </a:lnTo>
                  <a:lnTo>
                    <a:pt x="134" y="34"/>
                  </a:lnTo>
                  <a:lnTo>
                    <a:pt x="133" y="34"/>
                  </a:lnTo>
                  <a:lnTo>
                    <a:pt x="133" y="35"/>
                  </a:lnTo>
                  <a:lnTo>
                    <a:pt x="132" y="36"/>
                  </a:lnTo>
                  <a:lnTo>
                    <a:pt x="132" y="37"/>
                  </a:lnTo>
                  <a:lnTo>
                    <a:pt x="131" y="37"/>
                  </a:lnTo>
                  <a:lnTo>
                    <a:pt x="122" y="21"/>
                  </a:lnTo>
                  <a:lnTo>
                    <a:pt x="122" y="21"/>
                  </a:lnTo>
                  <a:lnTo>
                    <a:pt x="121" y="21"/>
                  </a:lnTo>
                  <a:lnTo>
                    <a:pt x="120" y="21"/>
                  </a:lnTo>
                  <a:lnTo>
                    <a:pt x="119" y="21"/>
                  </a:lnTo>
                  <a:lnTo>
                    <a:pt x="119" y="20"/>
                  </a:lnTo>
                  <a:lnTo>
                    <a:pt x="118" y="20"/>
                  </a:lnTo>
                  <a:lnTo>
                    <a:pt x="118" y="19"/>
                  </a:lnTo>
                  <a:lnTo>
                    <a:pt x="117" y="19"/>
                  </a:lnTo>
                  <a:lnTo>
                    <a:pt x="117" y="18"/>
                  </a:lnTo>
                  <a:lnTo>
                    <a:pt x="118" y="18"/>
                  </a:lnTo>
                  <a:lnTo>
                    <a:pt x="118" y="17"/>
                  </a:lnTo>
                  <a:lnTo>
                    <a:pt x="119" y="17"/>
                  </a:lnTo>
                  <a:lnTo>
                    <a:pt x="120" y="17"/>
                  </a:lnTo>
                  <a:lnTo>
                    <a:pt x="121" y="17"/>
                  </a:lnTo>
                  <a:lnTo>
                    <a:pt x="122" y="17"/>
                  </a:lnTo>
                  <a:lnTo>
                    <a:pt x="123" y="17"/>
                  </a:lnTo>
                  <a:lnTo>
                    <a:pt x="124" y="17"/>
                  </a:lnTo>
                  <a:lnTo>
                    <a:pt x="125" y="17"/>
                  </a:lnTo>
                  <a:lnTo>
                    <a:pt x="126" y="17"/>
                  </a:lnTo>
                  <a:lnTo>
                    <a:pt x="127" y="17"/>
                  </a:lnTo>
                  <a:lnTo>
                    <a:pt x="128" y="17"/>
                  </a:lnTo>
                  <a:lnTo>
                    <a:pt x="128" y="18"/>
                  </a:lnTo>
                  <a:lnTo>
                    <a:pt x="129" y="18"/>
                  </a:lnTo>
                  <a:lnTo>
                    <a:pt x="130" y="18"/>
                  </a:lnTo>
                  <a:lnTo>
                    <a:pt x="130" y="19"/>
                  </a:lnTo>
                  <a:lnTo>
                    <a:pt x="131" y="19"/>
                  </a:lnTo>
                  <a:lnTo>
                    <a:pt x="132" y="19"/>
                  </a:lnTo>
                  <a:lnTo>
                    <a:pt x="132" y="20"/>
                  </a:lnTo>
                  <a:lnTo>
                    <a:pt x="131" y="20"/>
                  </a:lnTo>
                  <a:lnTo>
                    <a:pt x="130" y="20"/>
                  </a:lnTo>
                  <a:lnTo>
                    <a:pt x="130" y="21"/>
                  </a:lnTo>
                  <a:lnTo>
                    <a:pt x="129" y="21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383" name="Freeform 1270"/>
            <xdr:cNvSpPr>
              <a:spLocks/>
            </xdr:cNvSpPr>
          </xdr:nvSpPr>
          <xdr:spPr>
            <a:xfrm>
              <a:off x="689" y="160"/>
              <a:ext cx="175" cy="39"/>
            </a:xfrm>
            <a:custGeom>
              <a:pathLst>
                <a:path h="39" w="175">
                  <a:moveTo>
                    <a:pt x="163" y="20"/>
                  </a:moveTo>
                  <a:lnTo>
                    <a:pt x="163" y="20"/>
                  </a:lnTo>
                  <a:lnTo>
                    <a:pt x="164" y="20"/>
                  </a:lnTo>
                  <a:lnTo>
                    <a:pt x="164" y="21"/>
                  </a:lnTo>
                  <a:lnTo>
                    <a:pt x="165" y="21"/>
                  </a:lnTo>
                  <a:lnTo>
                    <a:pt x="166" y="21"/>
                  </a:lnTo>
                  <a:lnTo>
                    <a:pt x="166" y="22"/>
                  </a:lnTo>
                  <a:lnTo>
                    <a:pt x="166" y="23"/>
                  </a:lnTo>
                  <a:lnTo>
                    <a:pt x="166" y="24"/>
                  </a:lnTo>
                  <a:lnTo>
                    <a:pt x="165" y="25"/>
                  </a:lnTo>
                  <a:lnTo>
                    <a:pt x="164" y="25"/>
                  </a:lnTo>
                  <a:lnTo>
                    <a:pt x="164" y="26"/>
                  </a:lnTo>
                  <a:lnTo>
                    <a:pt x="163" y="26"/>
                  </a:lnTo>
                  <a:lnTo>
                    <a:pt x="162" y="26"/>
                  </a:lnTo>
                  <a:lnTo>
                    <a:pt x="161" y="26"/>
                  </a:lnTo>
                  <a:lnTo>
                    <a:pt x="161" y="25"/>
                  </a:lnTo>
                  <a:lnTo>
                    <a:pt x="160" y="25"/>
                  </a:lnTo>
                  <a:lnTo>
                    <a:pt x="160" y="24"/>
                  </a:lnTo>
                  <a:lnTo>
                    <a:pt x="159" y="24"/>
                  </a:lnTo>
                  <a:lnTo>
                    <a:pt x="159" y="23"/>
                  </a:lnTo>
                  <a:lnTo>
                    <a:pt x="159" y="22"/>
                  </a:lnTo>
                  <a:lnTo>
                    <a:pt x="160" y="22"/>
                  </a:lnTo>
                  <a:lnTo>
                    <a:pt x="160" y="21"/>
                  </a:lnTo>
                  <a:lnTo>
                    <a:pt x="161" y="21"/>
                  </a:lnTo>
                  <a:lnTo>
                    <a:pt x="161" y="20"/>
                  </a:lnTo>
                  <a:lnTo>
                    <a:pt x="162" y="20"/>
                  </a:lnTo>
                  <a:lnTo>
                    <a:pt x="163" y="20"/>
                  </a:lnTo>
                  <a:close/>
                  <a:moveTo>
                    <a:pt x="163" y="20"/>
                  </a:moveTo>
                  <a:lnTo>
                    <a:pt x="164" y="21"/>
                  </a:lnTo>
                  <a:lnTo>
                    <a:pt x="161" y="21"/>
                  </a:lnTo>
                  <a:lnTo>
                    <a:pt x="161" y="25"/>
                  </a:lnTo>
                  <a:lnTo>
                    <a:pt x="162" y="25"/>
                  </a:lnTo>
                  <a:lnTo>
                    <a:pt x="162" y="23"/>
                  </a:lnTo>
                  <a:lnTo>
                    <a:pt x="163" y="23"/>
                  </a:lnTo>
                  <a:lnTo>
                    <a:pt x="164" y="24"/>
                  </a:lnTo>
                  <a:lnTo>
                    <a:pt x="164" y="25"/>
                  </a:lnTo>
                  <a:lnTo>
                    <a:pt x="165" y="25"/>
                  </a:lnTo>
                  <a:lnTo>
                    <a:pt x="165" y="24"/>
                  </a:lnTo>
                  <a:lnTo>
                    <a:pt x="164" y="24"/>
                  </a:lnTo>
                  <a:lnTo>
                    <a:pt x="164" y="23"/>
                  </a:lnTo>
                  <a:lnTo>
                    <a:pt x="165" y="23"/>
                  </a:lnTo>
                  <a:lnTo>
                    <a:pt x="165" y="22"/>
                  </a:lnTo>
                  <a:lnTo>
                    <a:pt x="164" y="22"/>
                  </a:lnTo>
                  <a:close/>
                  <a:moveTo>
                    <a:pt x="164" y="22"/>
                  </a:moveTo>
                  <a:lnTo>
                    <a:pt x="164" y="21"/>
                  </a:lnTo>
                  <a:lnTo>
                    <a:pt x="163" y="23"/>
                  </a:lnTo>
                  <a:lnTo>
                    <a:pt x="162" y="23"/>
                  </a:lnTo>
                  <a:lnTo>
                    <a:pt x="162" y="22"/>
                  </a:lnTo>
                  <a:lnTo>
                    <a:pt x="163" y="22"/>
                  </a:lnTo>
                  <a:lnTo>
                    <a:pt x="164" y="22"/>
                  </a:lnTo>
                  <a:close/>
                  <a:moveTo>
                    <a:pt x="164" y="22"/>
                  </a:moveTo>
                  <a:lnTo>
                    <a:pt x="164" y="23"/>
                  </a:lnTo>
                  <a:lnTo>
                    <a:pt x="163" y="23"/>
                  </a:lnTo>
                  <a:lnTo>
                    <a:pt x="116" y="25"/>
                  </a:lnTo>
                  <a:lnTo>
                    <a:pt x="109" y="25"/>
                  </a:lnTo>
                  <a:lnTo>
                    <a:pt x="109" y="26"/>
                  </a:lnTo>
                  <a:lnTo>
                    <a:pt x="110" y="26"/>
                  </a:lnTo>
                  <a:lnTo>
                    <a:pt x="110" y="27"/>
                  </a:lnTo>
                  <a:lnTo>
                    <a:pt x="110" y="28"/>
                  </a:lnTo>
                  <a:lnTo>
                    <a:pt x="107" y="36"/>
                  </a:lnTo>
                  <a:lnTo>
                    <a:pt x="111" y="36"/>
                  </a:lnTo>
                  <a:lnTo>
                    <a:pt x="113" y="31"/>
                  </a:lnTo>
                  <a:lnTo>
                    <a:pt x="117" y="31"/>
                  </a:lnTo>
                  <a:lnTo>
                    <a:pt x="116" y="34"/>
                  </a:lnTo>
                  <a:lnTo>
                    <a:pt x="116" y="35"/>
                  </a:lnTo>
                  <a:lnTo>
                    <a:pt x="116" y="36"/>
                  </a:lnTo>
                  <a:lnTo>
                    <a:pt x="117" y="36"/>
                  </a:lnTo>
                  <a:lnTo>
                    <a:pt x="117" y="37"/>
                  </a:lnTo>
                  <a:lnTo>
                    <a:pt x="118" y="37"/>
                  </a:lnTo>
                  <a:lnTo>
                    <a:pt x="119" y="37"/>
                  </a:lnTo>
                  <a:lnTo>
                    <a:pt x="119" y="36"/>
                  </a:lnTo>
                  <a:lnTo>
                    <a:pt x="120" y="36"/>
                  </a:lnTo>
                  <a:lnTo>
                    <a:pt x="121" y="36"/>
                  </a:lnTo>
                  <a:lnTo>
                    <a:pt x="121" y="35"/>
                  </a:lnTo>
                  <a:lnTo>
                    <a:pt x="122" y="35"/>
                  </a:lnTo>
                  <a:lnTo>
                    <a:pt x="122" y="34"/>
                  </a:lnTo>
                  <a:lnTo>
                    <a:pt x="123" y="34"/>
                  </a:lnTo>
                  <a:lnTo>
                    <a:pt x="122" y="33"/>
                  </a:lnTo>
                  <a:lnTo>
                    <a:pt x="122" y="34"/>
                  </a:lnTo>
                  <a:lnTo>
                    <a:pt x="121" y="34"/>
                  </a:lnTo>
                  <a:lnTo>
                    <a:pt x="121" y="35"/>
                  </a:lnTo>
                  <a:lnTo>
                    <a:pt x="120" y="35"/>
                  </a:lnTo>
                  <a:lnTo>
                    <a:pt x="120" y="34"/>
                  </a:lnTo>
                  <a:lnTo>
                    <a:pt x="124" y="25"/>
                  </a:lnTo>
                  <a:lnTo>
                    <a:pt x="120" y="25"/>
                  </a:lnTo>
                  <a:close/>
                  <a:moveTo>
                    <a:pt x="120" y="25"/>
                  </a:moveTo>
                  <a:lnTo>
                    <a:pt x="118" y="30"/>
                  </a:lnTo>
                  <a:lnTo>
                    <a:pt x="114" y="30"/>
                  </a:lnTo>
                  <a:lnTo>
                    <a:pt x="116" y="25"/>
                  </a:lnTo>
                  <a:lnTo>
                    <a:pt x="84" y="27"/>
                  </a:lnTo>
                  <a:lnTo>
                    <a:pt x="84" y="27"/>
                  </a:lnTo>
                  <a:lnTo>
                    <a:pt x="85" y="27"/>
                  </a:lnTo>
                  <a:lnTo>
                    <a:pt x="85" y="26"/>
                  </a:lnTo>
                  <a:lnTo>
                    <a:pt x="86" y="26"/>
                  </a:lnTo>
                  <a:lnTo>
                    <a:pt x="87" y="26"/>
                  </a:lnTo>
                  <a:lnTo>
                    <a:pt x="88" y="26"/>
                  </a:lnTo>
                  <a:lnTo>
                    <a:pt x="89" y="26"/>
                  </a:lnTo>
                  <a:lnTo>
                    <a:pt x="89" y="27"/>
                  </a:lnTo>
                  <a:lnTo>
                    <a:pt x="89" y="28"/>
                  </a:lnTo>
                  <a:lnTo>
                    <a:pt x="89" y="29"/>
                  </a:lnTo>
                  <a:lnTo>
                    <a:pt x="88" y="29"/>
                  </a:lnTo>
                  <a:lnTo>
                    <a:pt x="87" y="29"/>
                  </a:lnTo>
                  <a:lnTo>
                    <a:pt x="87" y="30"/>
                  </a:lnTo>
                  <a:lnTo>
                    <a:pt x="86" y="30"/>
                  </a:lnTo>
                  <a:lnTo>
                    <a:pt x="85" y="30"/>
                  </a:lnTo>
                  <a:lnTo>
                    <a:pt x="84" y="30"/>
                  </a:lnTo>
                  <a:lnTo>
                    <a:pt x="83" y="31"/>
                  </a:lnTo>
                  <a:lnTo>
                    <a:pt x="82" y="31"/>
                  </a:lnTo>
                  <a:lnTo>
                    <a:pt x="81" y="32"/>
                  </a:lnTo>
                  <a:lnTo>
                    <a:pt x="81" y="33"/>
                  </a:lnTo>
                  <a:lnTo>
                    <a:pt x="80" y="33"/>
                  </a:lnTo>
                  <a:lnTo>
                    <a:pt x="80" y="34"/>
                  </a:lnTo>
                  <a:lnTo>
                    <a:pt x="81" y="34"/>
                  </a:lnTo>
                  <a:lnTo>
                    <a:pt x="81" y="35"/>
                  </a:lnTo>
                  <a:lnTo>
                    <a:pt x="81" y="36"/>
                  </a:lnTo>
                  <a:lnTo>
                    <a:pt x="82" y="36"/>
                  </a:lnTo>
                  <a:lnTo>
                    <a:pt x="83" y="36"/>
                  </a:lnTo>
                  <a:lnTo>
                    <a:pt x="84" y="36"/>
                  </a:lnTo>
                  <a:lnTo>
                    <a:pt x="84" y="37"/>
                  </a:lnTo>
                  <a:lnTo>
                    <a:pt x="85" y="37"/>
                  </a:lnTo>
                  <a:lnTo>
                    <a:pt x="86" y="37"/>
                  </a:lnTo>
                  <a:lnTo>
                    <a:pt x="86" y="36"/>
                  </a:lnTo>
                  <a:lnTo>
                    <a:pt x="87" y="36"/>
                  </a:lnTo>
                  <a:lnTo>
                    <a:pt x="88" y="36"/>
                  </a:lnTo>
                  <a:lnTo>
                    <a:pt x="89" y="36"/>
                  </a:lnTo>
                  <a:lnTo>
                    <a:pt x="89" y="35"/>
                  </a:lnTo>
                  <a:lnTo>
                    <a:pt x="90" y="35"/>
                  </a:lnTo>
                  <a:lnTo>
                    <a:pt x="91" y="35"/>
                  </a:lnTo>
                  <a:lnTo>
                    <a:pt x="91" y="34"/>
                  </a:lnTo>
                  <a:lnTo>
                    <a:pt x="90" y="34"/>
                  </a:lnTo>
                  <a:lnTo>
                    <a:pt x="89" y="34"/>
                  </a:lnTo>
                  <a:lnTo>
                    <a:pt x="89" y="35"/>
                  </a:lnTo>
                  <a:lnTo>
                    <a:pt x="88" y="35"/>
                  </a:lnTo>
                  <a:lnTo>
                    <a:pt x="87" y="35"/>
                  </a:lnTo>
                  <a:lnTo>
                    <a:pt x="86" y="35"/>
                  </a:lnTo>
                  <a:lnTo>
                    <a:pt x="85" y="35"/>
                  </a:lnTo>
                  <a:lnTo>
                    <a:pt x="85" y="34"/>
                  </a:lnTo>
                  <a:lnTo>
                    <a:pt x="85" y="33"/>
                  </a:lnTo>
                  <a:lnTo>
                    <a:pt x="85" y="32"/>
                  </a:lnTo>
                  <a:lnTo>
                    <a:pt x="86" y="32"/>
                  </a:lnTo>
                  <a:lnTo>
                    <a:pt x="86" y="31"/>
                  </a:lnTo>
                  <a:lnTo>
                    <a:pt x="87" y="31"/>
                  </a:lnTo>
                  <a:lnTo>
                    <a:pt x="88" y="31"/>
                  </a:lnTo>
                  <a:lnTo>
                    <a:pt x="89" y="31"/>
                  </a:lnTo>
                  <a:lnTo>
                    <a:pt x="89" y="30"/>
                  </a:lnTo>
                  <a:lnTo>
                    <a:pt x="90" y="30"/>
                  </a:lnTo>
                  <a:lnTo>
                    <a:pt x="91" y="30"/>
                  </a:lnTo>
                  <a:lnTo>
                    <a:pt x="91" y="29"/>
                  </a:lnTo>
                  <a:lnTo>
                    <a:pt x="92" y="29"/>
                  </a:lnTo>
                  <a:lnTo>
                    <a:pt x="93" y="28"/>
                  </a:lnTo>
                  <a:lnTo>
                    <a:pt x="93" y="27"/>
                  </a:lnTo>
                  <a:lnTo>
                    <a:pt x="93" y="26"/>
                  </a:lnTo>
                  <a:lnTo>
                    <a:pt x="92" y="26"/>
                  </a:lnTo>
                  <a:lnTo>
                    <a:pt x="92" y="25"/>
                  </a:lnTo>
                  <a:lnTo>
                    <a:pt x="91" y="25"/>
                  </a:lnTo>
                  <a:lnTo>
                    <a:pt x="90" y="25"/>
                  </a:lnTo>
                  <a:lnTo>
                    <a:pt x="89" y="25"/>
                  </a:lnTo>
                  <a:lnTo>
                    <a:pt x="88" y="25"/>
                  </a:lnTo>
                  <a:lnTo>
                    <a:pt x="87" y="25"/>
                  </a:lnTo>
                  <a:lnTo>
                    <a:pt x="86" y="25"/>
                  </a:lnTo>
                  <a:lnTo>
                    <a:pt x="85" y="25"/>
                  </a:lnTo>
                  <a:close/>
                  <a:moveTo>
                    <a:pt x="85" y="25"/>
                  </a:moveTo>
                  <a:lnTo>
                    <a:pt x="85" y="26"/>
                  </a:lnTo>
                  <a:lnTo>
                    <a:pt x="84" y="26"/>
                  </a:lnTo>
                  <a:lnTo>
                    <a:pt x="83" y="27"/>
                  </a:lnTo>
                  <a:lnTo>
                    <a:pt x="84" y="27"/>
                  </a:lnTo>
                  <a:lnTo>
                    <a:pt x="71" y="31"/>
                  </a:lnTo>
                  <a:lnTo>
                    <a:pt x="71" y="31"/>
                  </a:lnTo>
                  <a:lnTo>
                    <a:pt x="71" y="30"/>
                  </a:lnTo>
                  <a:lnTo>
                    <a:pt x="71" y="29"/>
                  </a:lnTo>
                  <a:lnTo>
                    <a:pt x="72" y="29"/>
                  </a:lnTo>
                  <a:lnTo>
                    <a:pt x="72" y="28"/>
                  </a:lnTo>
                  <a:lnTo>
                    <a:pt x="73" y="27"/>
                  </a:lnTo>
                  <a:lnTo>
                    <a:pt x="73" y="26"/>
                  </a:lnTo>
                  <a:lnTo>
                    <a:pt x="74" y="26"/>
                  </a:lnTo>
                  <a:lnTo>
                    <a:pt x="75" y="26"/>
                  </a:lnTo>
                  <a:lnTo>
                    <a:pt x="76" y="26"/>
                  </a:lnTo>
                  <a:lnTo>
                    <a:pt x="76" y="27"/>
                  </a:lnTo>
                  <a:lnTo>
                    <a:pt x="76" y="28"/>
                  </a:lnTo>
                  <a:lnTo>
                    <a:pt x="76" y="29"/>
                  </a:lnTo>
                  <a:lnTo>
                    <a:pt x="75" y="29"/>
                  </a:lnTo>
                  <a:lnTo>
                    <a:pt x="75" y="30"/>
                  </a:lnTo>
                  <a:close/>
                  <a:moveTo>
                    <a:pt x="75" y="30"/>
                  </a:moveTo>
                  <a:lnTo>
                    <a:pt x="74" y="30"/>
                  </a:lnTo>
                  <a:lnTo>
                    <a:pt x="73" y="30"/>
                  </a:lnTo>
                  <a:lnTo>
                    <a:pt x="72" y="30"/>
                  </a:lnTo>
                  <a:lnTo>
                    <a:pt x="72" y="31"/>
                  </a:lnTo>
                  <a:lnTo>
                    <a:pt x="71" y="31"/>
                  </a:lnTo>
                  <a:lnTo>
                    <a:pt x="78" y="33"/>
                  </a:lnTo>
                  <a:lnTo>
                    <a:pt x="78" y="33"/>
                  </a:lnTo>
                  <a:lnTo>
                    <a:pt x="77" y="34"/>
                  </a:lnTo>
                  <a:lnTo>
                    <a:pt x="76" y="34"/>
                  </a:lnTo>
                  <a:lnTo>
                    <a:pt x="76" y="35"/>
                  </a:lnTo>
                  <a:lnTo>
                    <a:pt x="75" y="35"/>
                  </a:lnTo>
                  <a:lnTo>
                    <a:pt x="74" y="35"/>
                  </a:lnTo>
                  <a:lnTo>
                    <a:pt x="73" y="35"/>
                  </a:lnTo>
                  <a:lnTo>
                    <a:pt x="72" y="35"/>
                  </a:lnTo>
                  <a:lnTo>
                    <a:pt x="72" y="34"/>
                  </a:lnTo>
                  <a:lnTo>
                    <a:pt x="71" y="34"/>
                  </a:lnTo>
                  <a:lnTo>
                    <a:pt x="71" y="33"/>
                  </a:lnTo>
                  <a:lnTo>
                    <a:pt x="71" y="32"/>
                  </a:lnTo>
                  <a:lnTo>
                    <a:pt x="72" y="31"/>
                  </a:lnTo>
                  <a:lnTo>
                    <a:pt x="73" y="31"/>
                  </a:lnTo>
                  <a:lnTo>
                    <a:pt x="74" y="31"/>
                  </a:lnTo>
                  <a:lnTo>
                    <a:pt x="75" y="31"/>
                  </a:lnTo>
                  <a:lnTo>
                    <a:pt x="76" y="31"/>
                  </a:lnTo>
                  <a:lnTo>
                    <a:pt x="77" y="30"/>
                  </a:lnTo>
                  <a:lnTo>
                    <a:pt x="78" y="30"/>
                  </a:lnTo>
                  <a:lnTo>
                    <a:pt x="78" y="29"/>
                  </a:lnTo>
                  <a:lnTo>
                    <a:pt x="79" y="29"/>
                  </a:lnTo>
                  <a:lnTo>
                    <a:pt x="80" y="28"/>
                  </a:lnTo>
                  <a:lnTo>
                    <a:pt x="80" y="27"/>
                  </a:lnTo>
                  <a:lnTo>
                    <a:pt x="80" y="26"/>
                  </a:lnTo>
                  <a:lnTo>
                    <a:pt x="80" y="25"/>
                  </a:lnTo>
                  <a:lnTo>
                    <a:pt x="79" y="25"/>
                  </a:lnTo>
                  <a:lnTo>
                    <a:pt x="78" y="25"/>
                  </a:lnTo>
                  <a:lnTo>
                    <a:pt x="77" y="25"/>
                  </a:lnTo>
                  <a:lnTo>
                    <a:pt x="76" y="25"/>
                  </a:lnTo>
                  <a:lnTo>
                    <a:pt x="75" y="25"/>
                  </a:lnTo>
                  <a:lnTo>
                    <a:pt x="74" y="25"/>
                  </a:lnTo>
                  <a:lnTo>
                    <a:pt x="73" y="25"/>
                  </a:lnTo>
                  <a:lnTo>
                    <a:pt x="72" y="25"/>
                  </a:lnTo>
                  <a:lnTo>
                    <a:pt x="72" y="26"/>
                  </a:lnTo>
                  <a:lnTo>
                    <a:pt x="71" y="26"/>
                  </a:lnTo>
                  <a:lnTo>
                    <a:pt x="70" y="26"/>
                  </a:lnTo>
                  <a:lnTo>
                    <a:pt x="70" y="27"/>
                  </a:lnTo>
                  <a:lnTo>
                    <a:pt x="69" y="27"/>
                  </a:lnTo>
                  <a:lnTo>
                    <a:pt x="68" y="28"/>
                  </a:lnTo>
                  <a:lnTo>
                    <a:pt x="68" y="29"/>
                  </a:lnTo>
                  <a:lnTo>
                    <a:pt x="67" y="29"/>
                  </a:lnTo>
                  <a:lnTo>
                    <a:pt x="67" y="30"/>
                  </a:lnTo>
                  <a:lnTo>
                    <a:pt x="67" y="31"/>
                  </a:lnTo>
                  <a:lnTo>
                    <a:pt x="66" y="31"/>
                  </a:lnTo>
                  <a:lnTo>
                    <a:pt x="66" y="32"/>
                  </a:lnTo>
                  <a:lnTo>
                    <a:pt x="66" y="33"/>
                  </a:lnTo>
                  <a:lnTo>
                    <a:pt x="66" y="34"/>
                  </a:lnTo>
                  <a:lnTo>
                    <a:pt x="67" y="34"/>
                  </a:lnTo>
                  <a:lnTo>
                    <a:pt x="67" y="35"/>
                  </a:lnTo>
                  <a:lnTo>
                    <a:pt x="68" y="36"/>
                  </a:lnTo>
                  <a:lnTo>
                    <a:pt x="69" y="36"/>
                  </a:lnTo>
                  <a:lnTo>
                    <a:pt x="70" y="36"/>
                  </a:lnTo>
                  <a:lnTo>
                    <a:pt x="71" y="37"/>
                  </a:lnTo>
                  <a:lnTo>
                    <a:pt x="72" y="37"/>
                  </a:lnTo>
                  <a:lnTo>
                    <a:pt x="73" y="36"/>
                  </a:lnTo>
                  <a:lnTo>
                    <a:pt x="74" y="36"/>
                  </a:lnTo>
                  <a:lnTo>
                    <a:pt x="75" y="36"/>
                  </a:lnTo>
                  <a:close/>
                  <a:moveTo>
                    <a:pt x="75" y="36"/>
                  </a:moveTo>
                  <a:lnTo>
                    <a:pt x="76" y="36"/>
                  </a:lnTo>
                  <a:lnTo>
                    <a:pt x="76" y="35"/>
                  </a:lnTo>
                  <a:lnTo>
                    <a:pt x="77" y="35"/>
                  </a:lnTo>
                  <a:lnTo>
                    <a:pt x="78" y="34"/>
                  </a:lnTo>
                  <a:lnTo>
                    <a:pt x="79" y="34"/>
                  </a:lnTo>
                  <a:lnTo>
                    <a:pt x="78" y="33"/>
                  </a:lnTo>
                  <a:lnTo>
                    <a:pt x="98" y="31"/>
                  </a:lnTo>
                  <a:lnTo>
                    <a:pt x="98" y="31"/>
                  </a:lnTo>
                  <a:lnTo>
                    <a:pt x="98" y="30"/>
                  </a:lnTo>
                  <a:lnTo>
                    <a:pt x="98" y="29"/>
                  </a:lnTo>
                  <a:lnTo>
                    <a:pt x="99" y="29"/>
                  </a:lnTo>
                  <a:lnTo>
                    <a:pt x="99" y="28"/>
                  </a:lnTo>
                  <a:lnTo>
                    <a:pt x="99" y="27"/>
                  </a:lnTo>
                  <a:lnTo>
                    <a:pt x="100" y="27"/>
                  </a:lnTo>
                  <a:lnTo>
                    <a:pt x="100" y="26"/>
                  </a:lnTo>
                  <a:lnTo>
                    <a:pt x="101" y="26"/>
                  </a:lnTo>
                  <a:lnTo>
                    <a:pt x="102" y="26"/>
                  </a:lnTo>
                  <a:lnTo>
                    <a:pt x="103" y="26"/>
                  </a:lnTo>
                  <a:lnTo>
                    <a:pt x="103" y="27"/>
                  </a:lnTo>
                  <a:lnTo>
                    <a:pt x="103" y="28"/>
                  </a:lnTo>
                  <a:lnTo>
                    <a:pt x="103" y="29"/>
                  </a:lnTo>
                  <a:close/>
                  <a:moveTo>
                    <a:pt x="103" y="29"/>
                  </a:moveTo>
                  <a:lnTo>
                    <a:pt x="102" y="29"/>
                  </a:lnTo>
                  <a:lnTo>
                    <a:pt x="102" y="30"/>
                  </a:lnTo>
                  <a:lnTo>
                    <a:pt x="101" y="30"/>
                  </a:lnTo>
                  <a:lnTo>
                    <a:pt x="100" y="30"/>
                  </a:lnTo>
                  <a:lnTo>
                    <a:pt x="99" y="30"/>
                  </a:lnTo>
                  <a:lnTo>
                    <a:pt x="99" y="31"/>
                  </a:lnTo>
                  <a:lnTo>
                    <a:pt x="98" y="31"/>
                  </a:lnTo>
                  <a:lnTo>
                    <a:pt x="105" y="33"/>
                  </a:lnTo>
                  <a:lnTo>
                    <a:pt x="105" y="33"/>
                  </a:lnTo>
                  <a:lnTo>
                    <a:pt x="105" y="34"/>
                  </a:lnTo>
                  <a:lnTo>
                    <a:pt x="104" y="34"/>
                  </a:lnTo>
                  <a:lnTo>
                    <a:pt x="103" y="34"/>
                  </a:lnTo>
                  <a:lnTo>
                    <a:pt x="103" y="35"/>
                  </a:lnTo>
                  <a:lnTo>
                    <a:pt x="102" y="35"/>
                  </a:lnTo>
                  <a:lnTo>
                    <a:pt x="101" y="35"/>
                  </a:lnTo>
                  <a:lnTo>
                    <a:pt x="100" y="35"/>
                  </a:lnTo>
                  <a:lnTo>
                    <a:pt x="99" y="35"/>
                  </a:lnTo>
                  <a:lnTo>
                    <a:pt x="99" y="34"/>
                  </a:lnTo>
                  <a:lnTo>
                    <a:pt x="98" y="34"/>
                  </a:lnTo>
                  <a:lnTo>
                    <a:pt x="98" y="33"/>
                  </a:lnTo>
                  <a:lnTo>
                    <a:pt x="98" y="32"/>
                  </a:lnTo>
                  <a:lnTo>
                    <a:pt x="99" y="31"/>
                  </a:lnTo>
                  <a:lnTo>
                    <a:pt x="100" y="31"/>
                  </a:lnTo>
                  <a:lnTo>
                    <a:pt x="101" y="31"/>
                  </a:lnTo>
                  <a:lnTo>
                    <a:pt x="102" y="31"/>
                  </a:lnTo>
                  <a:lnTo>
                    <a:pt x="103" y="31"/>
                  </a:lnTo>
                  <a:lnTo>
                    <a:pt x="104" y="30"/>
                  </a:lnTo>
                  <a:lnTo>
                    <a:pt x="105" y="30"/>
                  </a:lnTo>
                  <a:lnTo>
                    <a:pt x="106" y="29"/>
                  </a:lnTo>
                  <a:lnTo>
                    <a:pt x="107" y="28"/>
                  </a:lnTo>
                  <a:lnTo>
                    <a:pt x="107" y="27"/>
                  </a:lnTo>
                  <a:lnTo>
                    <a:pt x="107" y="26"/>
                  </a:lnTo>
                  <a:lnTo>
                    <a:pt x="106" y="25"/>
                  </a:lnTo>
                  <a:lnTo>
                    <a:pt x="105" y="25"/>
                  </a:lnTo>
                  <a:lnTo>
                    <a:pt x="104" y="25"/>
                  </a:lnTo>
                  <a:lnTo>
                    <a:pt x="103" y="25"/>
                  </a:lnTo>
                  <a:lnTo>
                    <a:pt x="102" y="25"/>
                  </a:lnTo>
                  <a:lnTo>
                    <a:pt x="101" y="25"/>
                  </a:lnTo>
                  <a:lnTo>
                    <a:pt x="100" y="25"/>
                  </a:lnTo>
                  <a:lnTo>
                    <a:pt x="99" y="25"/>
                  </a:lnTo>
                  <a:lnTo>
                    <a:pt x="99" y="26"/>
                  </a:lnTo>
                  <a:lnTo>
                    <a:pt x="98" y="26"/>
                  </a:lnTo>
                  <a:lnTo>
                    <a:pt x="97" y="26"/>
                  </a:lnTo>
                  <a:lnTo>
                    <a:pt x="97" y="27"/>
                  </a:lnTo>
                  <a:lnTo>
                    <a:pt x="96" y="27"/>
                  </a:lnTo>
                  <a:lnTo>
                    <a:pt x="95" y="28"/>
                  </a:lnTo>
                  <a:lnTo>
                    <a:pt x="95" y="29"/>
                  </a:lnTo>
                  <a:lnTo>
                    <a:pt x="94" y="29"/>
                  </a:lnTo>
                  <a:lnTo>
                    <a:pt x="94" y="30"/>
                  </a:lnTo>
                  <a:lnTo>
                    <a:pt x="93" y="31"/>
                  </a:lnTo>
                  <a:lnTo>
                    <a:pt x="93" y="32"/>
                  </a:lnTo>
                  <a:lnTo>
                    <a:pt x="93" y="33"/>
                  </a:lnTo>
                  <a:lnTo>
                    <a:pt x="93" y="34"/>
                  </a:lnTo>
                  <a:lnTo>
                    <a:pt x="94" y="34"/>
                  </a:lnTo>
                  <a:lnTo>
                    <a:pt x="94" y="35"/>
                  </a:lnTo>
                  <a:lnTo>
                    <a:pt x="95" y="36"/>
                  </a:lnTo>
                  <a:lnTo>
                    <a:pt x="96" y="36"/>
                  </a:lnTo>
                  <a:lnTo>
                    <a:pt x="97" y="36"/>
                  </a:lnTo>
                  <a:lnTo>
                    <a:pt x="97" y="37"/>
                  </a:lnTo>
                  <a:lnTo>
                    <a:pt x="98" y="37"/>
                  </a:lnTo>
                  <a:lnTo>
                    <a:pt x="99" y="37"/>
                  </a:lnTo>
                  <a:lnTo>
                    <a:pt x="100" y="37"/>
                  </a:lnTo>
                  <a:lnTo>
                    <a:pt x="100" y="36"/>
                  </a:lnTo>
                  <a:lnTo>
                    <a:pt x="101" y="36"/>
                  </a:lnTo>
                  <a:close/>
                  <a:moveTo>
                    <a:pt x="101" y="36"/>
                  </a:moveTo>
                  <a:lnTo>
                    <a:pt x="102" y="36"/>
                  </a:lnTo>
                  <a:lnTo>
                    <a:pt x="103" y="36"/>
                  </a:lnTo>
                  <a:lnTo>
                    <a:pt x="103" y="35"/>
                  </a:lnTo>
                  <a:lnTo>
                    <a:pt x="104" y="35"/>
                  </a:lnTo>
                  <a:lnTo>
                    <a:pt x="105" y="35"/>
                  </a:lnTo>
                  <a:lnTo>
                    <a:pt x="105" y="34"/>
                  </a:lnTo>
                  <a:lnTo>
                    <a:pt x="106" y="34"/>
                  </a:lnTo>
                  <a:lnTo>
                    <a:pt x="105" y="33"/>
                  </a:lnTo>
                  <a:lnTo>
                    <a:pt x="146" y="34"/>
                  </a:lnTo>
                  <a:lnTo>
                    <a:pt x="145" y="34"/>
                  </a:lnTo>
                  <a:lnTo>
                    <a:pt x="144" y="34"/>
                  </a:lnTo>
                  <a:lnTo>
                    <a:pt x="144" y="33"/>
                  </a:lnTo>
                  <a:lnTo>
                    <a:pt x="145" y="33"/>
                  </a:lnTo>
                  <a:lnTo>
                    <a:pt x="145" y="32"/>
                  </a:lnTo>
                  <a:lnTo>
                    <a:pt x="145" y="31"/>
                  </a:lnTo>
                  <a:lnTo>
                    <a:pt x="145" y="30"/>
                  </a:lnTo>
                  <a:lnTo>
                    <a:pt x="146" y="30"/>
                  </a:lnTo>
                  <a:lnTo>
                    <a:pt x="146" y="29"/>
                  </a:lnTo>
                  <a:lnTo>
                    <a:pt x="147" y="28"/>
                  </a:lnTo>
                  <a:lnTo>
                    <a:pt x="147" y="27"/>
                  </a:lnTo>
                  <a:lnTo>
                    <a:pt x="148" y="27"/>
                  </a:lnTo>
                  <a:lnTo>
                    <a:pt x="148" y="26"/>
                  </a:lnTo>
                  <a:lnTo>
                    <a:pt x="149" y="26"/>
                  </a:lnTo>
                  <a:lnTo>
                    <a:pt x="150" y="26"/>
                  </a:lnTo>
                  <a:lnTo>
                    <a:pt x="151" y="26"/>
                  </a:lnTo>
                  <a:lnTo>
                    <a:pt x="151" y="27"/>
                  </a:lnTo>
                  <a:lnTo>
                    <a:pt x="151" y="28"/>
                  </a:lnTo>
                  <a:lnTo>
                    <a:pt x="150" y="28"/>
                  </a:lnTo>
                  <a:close/>
                  <a:moveTo>
                    <a:pt x="150" y="28"/>
                  </a:moveTo>
                  <a:lnTo>
                    <a:pt x="150" y="29"/>
                  </a:lnTo>
                  <a:lnTo>
                    <a:pt x="150" y="30"/>
                  </a:lnTo>
                  <a:lnTo>
                    <a:pt x="149" y="30"/>
                  </a:lnTo>
                  <a:lnTo>
                    <a:pt x="149" y="31"/>
                  </a:lnTo>
                  <a:lnTo>
                    <a:pt x="149" y="32"/>
                  </a:lnTo>
                  <a:lnTo>
                    <a:pt x="148" y="32"/>
                  </a:lnTo>
                  <a:lnTo>
                    <a:pt x="148" y="33"/>
                  </a:lnTo>
                  <a:lnTo>
                    <a:pt x="147" y="34"/>
                  </a:lnTo>
                  <a:lnTo>
                    <a:pt x="146" y="34"/>
                  </a:lnTo>
                  <a:lnTo>
                    <a:pt x="156" y="25"/>
                  </a:lnTo>
                  <a:lnTo>
                    <a:pt x="152" y="25"/>
                  </a:lnTo>
                  <a:lnTo>
                    <a:pt x="151" y="26"/>
                  </a:lnTo>
                  <a:lnTo>
                    <a:pt x="151" y="25"/>
                  </a:lnTo>
                  <a:lnTo>
                    <a:pt x="150" y="25"/>
                  </a:lnTo>
                  <a:lnTo>
                    <a:pt x="149" y="25"/>
                  </a:lnTo>
                  <a:lnTo>
                    <a:pt x="148" y="25"/>
                  </a:lnTo>
                  <a:lnTo>
                    <a:pt x="147" y="25"/>
                  </a:lnTo>
                  <a:lnTo>
                    <a:pt x="146" y="25"/>
                  </a:lnTo>
                  <a:lnTo>
                    <a:pt x="146" y="26"/>
                  </a:lnTo>
                  <a:lnTo>
                    <a:pt x="145" y="26"/>
                  </a:lnTo>
                  <a:lnTo>
                    <a:pt x="144" y="26"/>
                  </a:lnTo>
                  <a:lnTo>
                    <a:pt x="144" y="27"/>
                  </a:lnTo>
                  <a:lnTo>
                    <a:pt x="143" y="27"/>
                  </a:lnTo>
                  <a:lnTo>
                    <a:pt x="143" y="28"/>
                  </a:lnTo>
                  <a:lnTo>
                    <a:pt x="142" y="28"/>
                  </a:lnTo>
                  <a:lnTo>
                    <a:pt x="142" y="29"/>
                  </a:lnTo>
                  <a:lnTo>
                    <a:pt x="141" y="30"/>
                  </a:lnTo>
                  <a:lnTo>
                    <a:pt x="141" y="31"/>
                  </a:lnTo>
                  <a:lnTo>
                    <a:pt x="140" y="31"/>
                  </a:lnTo>
                  <a:lnTo>
                    <a:pt x="140" y="32"/>
                  </a:lnTo>
                  <a:lnTo>
                    <a:pt x="140" y="33"/>
                  </a:lnTo>
                  <a:lnTo>
                    <a:pt x="140" y="34"/>
                  </a:lnTo>
                  <a:lnTo>
                    <a:pt x="140" y="35"/>
                  </a:lnTo>
                  <a:lnTo>
                    <a:pt x="141" y="35"/>
                  </a:lnTo>
                  <a:lnTo>
                    <a:pt x="141" y="36"/>
                  </a:lnTo>
                  <a:lnTo>
                    <a:pt x="142" y="36"/>
                  </a:lnTo>
                  <a:lnTo>
                    <a:pt x="142" y="37"/>
                  </a:lnTo>
                  <a:lnTo>
                    <a:pt x="143" y="37"/>
                  </a:lnTo>
                  <a:lnTo>
                    <a:pt x="144" y="37"/>
                  </a:lnTo>
                  <a:lnTo>
                    <a:pt x="145" y="37"/>
                  </a:lnTo>
                  <a:lnTo>
                    <a:pt x="145" y="36"/>
                  </a:lnTo>
                  <a:lnTo>
                    <a:pt x="146" y="36"/>
                  </a:lnTo>
                  <a:lnTo>
                    <a:pt x="147" y="35"/>
                  </a:lnTo>
                  <a:lnTo>
                    <a:pt x="148" y="34"/>
                  </a:lnTo>
                  <a:lnTo>
                    <a:pt x="148" y="33"/>
                  </a:lnTo>
                  <a:lnTo>
                    <a:pt x="148" y="34"/>
                  </a:lnTo>
                  <a:lnTo>
                    <a:pt x="148" y="35"/>
                  </a:lnTo>
                  <a:lnTo>
                    <a:pt x="148" y="36"/>
                  </a:lnTo>
                  <a:lnTo>
                    <a:pt x="149" y="36"/>
                  </a:lnTo>
                  <a:lnTo>
                    <a:pt x="149" y="37"/>
                  </a:lnTo>
                  <a:lnTo>
                    <a:pt x="150" y="37"/>
                  </a:lnTo>
                  <a:lnTo>
                    <a:pt x="151" y="37"/>
                  </a:lnTo>
                  <a:lnTo>
                    <a:pt x="152" y="37"/>
                  </a:lnTo>
                  <a:lnTo>
                    <a:pt x="152" y="36"/>
                  </a:lnTo>
                  <a:lnTo>
                    <a:pt x="153" y="36"/>
                  </a:lnTo>
                  <a:lnTo>
                    <a:pt x="154" y="36"/>
                  </a:lnTo>
                  <a:close/>
                  <a:moveTo>
                    <a:pt x="154" y="36"/>
                  </a:moveTo>
                  <a:lnTo>
                    <a:pt x="154" y="35"/>
                  </a:lnTo>
                  <a:lnTo>
                    <a:pt x="155" y="35"/>
                  </a:lnTo>
                  <a:lnTo>
                    <a:pt x="155" y="34"/>
                  </a:lnTo>
                  <a:lnTo>
                    <a:pt x="154" y="34"/>
                  </a:lnTo>
                  <a:lnTo>
                    <a:pt x="154" y="35"/>
                  </a:lnTo>
                  <a:lnTo>
                    <a:pt x="153" y="35"/>
                  </a:lnTo>
                  <a:lnTo>
                    <a:pt x="152" y="35"/>
                  </a:lnTo>
                  <a:lnTo>
                    <a:pt x="152" y="34"/>
                  </a:lnTo>
                  <a:lnTo>
                    <a:pt x="153" y="34"/>
                  </a:lnTo>
                  <a:lnTo>
                    <a:pt x="156" y="25"/>
                  </a:lnTo>
                  <a:lnTo>
                    <a:pt x="65" y="34"/>
                  </a:lnTo>
                  <a:lnTo>
                    <a:pt x="65" y="34"/>
                  </a:lnTo>
                  <a:lnTo>
                    <a:pt x="65" y="33"/>
                  </a:lnTo>
                  <a:lnTo>
                    <a:pt x="64" y="34"/>
                  </a:lnTo>
                  <a:lnTo>
                    <a:pt x="63" y="34"/>
                  </a:lnTo>
                  <a:lnTo>
                    <a:pt x="63" y="35"/>
                  </a:lnTo>
                  <a:lnTo>
                    <a:pt x="62" y="35"/>
                  </a:lnTo>
                  <a:lnTo>
                    <a:pt x="61" y="35"/>
                  </a:lnTo>
                  <a:lnTo>
                    <a:pt x="60" y="35"/>
                  </a:lnTo>
                  <a:lnTo>
                    <a:pt x="59" y="35"/>
                  </a:lnTo>
                  <a:lnTo>
                    <a:pt x="59" y="34"/>
                  </a:lnTo>
                  <a:lnTo>
                    <a:pt x="59" y="33"/>
                  </a:lnTo>
                  <a:lnTo>
                    <a:pt x="59" y="32"/>
                  </a:lnTo>
                  <a:lnTo>
                    <a:pt x="69" y="10"/>
                  </a:lnTo>
                  <a:lnTo>
                    <a:pt x="69" y="9"/>
                  </a:lnTo>
                  <a:lnTo>
                    <a:pt x="69" y="8"/>
                  </a:lnTo>
                  <a:lnTo>
                    <a:pt x="68" y="8"/>
                  </a:lnTo>
                  <a:lnTo>
                    <a:pt x="67" y="8"/>
                  </a:lnTo>
                  <a:lnTo>
                    <a:pt x="66" y="8"/>
                  </a:lnTo>
                  <a:lnTo>
                    <a:pt x="65" y="8"/>
                  </a:lnTo>
                  <a:lnTo>
                    <a:pt x="64" y="8"/>
                  </a:lnTo>
                  <a:lnTo>
                    <a:pt x="64" y="9"/>
                  </a:lnTo>
                  <a:lnTo>
                    <a:pt x="63" y="9"/>
                  </a:lnTo>
                  <a:lnTo>
                    <a:pt x="62" y="9"/>
                  </a:lnTo>
                  <a:lnTo>
                    <a:pt x="61" y="10"/>
                  </a:lnTo>
                  <a:lnTo>
                    <a:pt x="54" y="13"/>
                  </a:lnTo>
                  <a:lnTo>
                    <a:pt x="55" y="13"/>
                  </a:lnTo>
                  <a:lnTo>
                    <a:pt x="56" y="13"/>
                  </a:lnTo>
                  <a:lnTo>
                    <a:pt x="57" y="13"/>
                  </a:lnTo>
                  <a:lnTo>
                    <a:pt x="57" y="12"/>
                  </a:lnTo>
                  <a:lnTo>
                    <a:pt x="58" y="12"/>
                  </a:lnTo>
                  <a:lnTo>
                    <a:pt x="59" y="12"/>
                  </a:lnTo>
                  <a:lnTo>
                    <a:pt x="59" y="11"/>
                  </a:lnTo>
                  <a:lnTo>
                    <a:pt x="60" y="11"/>
                  </a:lnTo>
                  <a:lnTo>
                    <a:pt x="61" y="11"/>
                  </a:lnTo>
                  <a:lnTo>
                    <a:pt x="61" y="12"/>
                  </a:lnTo>
                  <a:lnTo>
                    <a:pt x="61" y="13"/>
                  </a:lnTo>
                  <a:lnTo>
                    <a:pt x="61" y="14"/>
                  </a:lnTo>
                  <a:lnTo>
                    <a:pt x="60" y="14"/>
                  </a:lnTo>
                  <a:lnTo>
                    <a:pt x="44" y="33"/>
                  </a:lnTo>
                  <a:lnTo>
                    <a:pt x="43" y="34"/>
                  </a:lnTo>
                  <a:lnTo>
                    <a:pt x="42" y="35"/>
                  </a:lnTo>
                  <a:lnTo>
                    <a:pt x="41" y="35"/>
                  </a:lnTo>
                  <a:lnTo>
                    <a:pt x="40" y="36"/>
                  </a:lnTo>
                  <a:lnTo>
                    <a:pt x="39" y="36"/>
                  </a:lnTo>
                  <a:lnTo>
                    <a:pt x="38" y="36"/>
                  </a:lnTo>
                  <a:lnTo>
                    <a:pt x="37" y="36"/>
                  </a:lnTo>
                  <a:lnTo>
                    <a:pt x="36" y="37"/>
                  </a:lnTo>
                  <a:lnTo>
                    <a:pt x="35" y="37"/>
                  </a:lnTo>
                  <a:lnTo>
                    <a:pt x="34" y="37"/>
                  </a:lnTo>
                  <a:lnTo>
                    <a:pt x="33" y="36"/>
                  </a:lnTo>
                  <a:lnTo>
                    <a:pt x="32" y="36"/>
                  </a:lnTo>
                  <a:lnTo>
                    <a:pt x="31" y="36"/>
                  </a:lnTo>
                  <a:lnTo>
                    <a:pt x="30" y="36"/>
                  </a:lnTo>
                  <a:lnTo>
                    <a:pt x="29" y="36"/>
                  </a:lnTo>
                  <a:lnTo>
                    <a:pt x="28" y="36"/>
                  </a:lnTo>
                  <a:lnTo>
                    <a:pt x="28" y="35"/>
                  </a:lnTo>
                  <a:lnTo>
                    <a:pt x="27" y="35"/>
                  </a:lnTo>
                  <a:lnTo>
                    <a:pt x="26" y="35"/>
                  </a:lnTo>
                  <a:lnTo>
                    <a:pt x="25" y="35"/>
                  </a:lnTo>
                  <a:lnTo>
                    <a:pt x="24" y="34"/>
                  </a:lnTo>
                  <a:lnTo>
                    <a:pt x="23" y="34"/>
                  </a:lnTo>
                  <a:lnTo>
                    <a:pt x="22" y="33"/>
                  </a:lnTo>
                  <a:lnTo>
                    <a:pt x="20" y="33"/>
                  </a:lnTo>
                  <a:lnTo>
                    <a:pt x="19" y="32"/>
                  </a:lnTo>
                  <a:lnTo>
                    <a:pt x="18" y="32"/>
                  </a:lnTo>
                  <a:lnTo>
                    <a:pt x="17" y="32"/>
                  </a:lnTo>
                  <a:lnTo>
                    <a:pt x="16" y="32"/>
                  </a:lnTo>
                  <a:lnTo>
                    <a:pt x="15" y="32"/>
                  </a:lnTo>
                  <a:lnTo>
                    <a:pt x="14" y="32"/>
                  </a:lnTo>
                  <a:lnTo>
                    <a:pt x="13" y="32"/>
                  </a:lnTo>
                  <a:lnTo>
                    <a:pt x="12" y="32"/>
                  </a:lnTo>
                  <a:lnTo>
                    <a:pt x="11" y="32"/>
                  </a:lnTo>
                  <a:lnTo>
                    <a:pt x="10" y="32"/>
                  </a:lnTo>
                  <a:lnTo>
                    <a:pt x="9" y="32"/>
                  </a:lnTo>
                  <a:lnTo>
                    <a:pt x="8" y="32"/>
                  </a:lnTo>
                  <a:lnTo>
                    <a:pt x="7" y="33"/>
                  </a:lnTo>
                  <a:lnTo>
                    <a:pt x="6" y="33"/>
                  </a:lnTo>
                  <a:lnTo>
                    <a:pt x="5" y="34"/>
                  </a:lnTo>
                  <a:lnTo>
                    <a:pt x="4" y="34"/>
                  </a:lnTo>
                  <a:lnTo>
                    <a:pt x="4" y="35"/>
                  </a:lnTo>
                  <a:lnTo>
                    <a:pt x="3" y="35"/>
                  </a:lnTo>
                  <a:lnTo>
                    <a:pt x="2" y="36"/>
                  </a:lnTo>
                  <a:lnTo>
                    <a:pt x="1" y="37"/>
                  </a:lnTo>
                  <a:lnTo>
                    <a:pt x="1" y="38"/>
                  </a:lnTo>
                  <a:lnTo>
                    <a:pt x="0" y="38"/>
                  </a:lnTo>
                  <a:lnTo>
                    <a:pt x="0" y="39"/>
                  </a:lnTo>
                  <a:lnTo>
                    <a:pt x="1" y="39"/>
                  </a:lnTo>
                  <a:lnTo>
                    <a:pt x="2" y="38"/>
                  </a:lnTo>
                  <a:lnTo>
                    <a:pt x="3" y="38"/>
                  </a:lnTo>
                  <a:lnTo>
                    <a:pt x="4" y="38"/>
                  </a:lnTo>
                  <a:lnTo>
                    <a:pt x="5" y="38"/>
                  </a:lnTo>
                  <a:lnTo>
                    <a:pt x="6" y="38"/>
                  </a:lnTo>
                  <a:lnTo>
                    <a:pt x="7" y="38"/>
                  </a:lnTo>
                  <a:lnTo>
                    <a:pt x="8" y="38"/>
                  </a:lnTo>
                  <a:lnTo>
                    <a:pt x="9" y="38"/>
                  </a:lnTo>
                  <a:lnTo>
                    <a:pt x="10" y="38"/>
                  </a:lnTo>
                  <a:lnTo>
                    <a:pt x="11" y="38"/>
                  </a:lnTo>
                  <a:lnTo>
                    <a:pt x="12" y="38"/>
                  </a:lnTo>
                  <a:lnTo>
                    <a:pt x="12" y="39"/>
                  </a:lnTo>
                  <a:lnTo>
                    <a:pt x="13" y="39"/>
                  </a:lnTo>
                  <a:lnTo>
                    <a:pt x="14" y="38"/>
                  </a:lnTo>
                  <a:lnTo>
                    <a:pt x="15" y="37"/>
                  </a:lnTo>
                  <a:lnTo>
                    <a:pt x="16" y="37"/>
                  </a:lnTo>
                  <a:lnTo>
                    <a:pt x="16" y="36"/>
                  </a:lnTo>
                  <a:lnTo>
                    <a:pt x="17" y="36"/>
                  </a:lnTo>
                  <a:lnTo>
                    <a:pt x="18" y="36"/>
                  </a:lnTo>
                  <a:lnTo>
                    <a:pt x="19" y="36"/>
                  </a:lnTo>
                  <a:lnTo>
                    <a:pt x="20" y="36"/>
                  </a:lnTo>
                  <a:lnTo>
                    <a:pt x="21" y="36"/>
                  </a:lnTo>
                  <a:lnTo>
                    <a:pt x="22" y="36"/>
                  </a:lnTo>
                  <a:lnTo>
                    <a:pt x="23" y="36"/>
                  </a:lnTo>
                  <a:lnTo>
                    <a:pt x="24" y="36"/>
                  </a:lnTo>
                  <a:lnTo>
                    <a:pt x="24" y="37"/>
                  </a:lnTo>
                  <a:lnTo>
                    <a:pt x="25" y="37"/>
                  </a:lnTo>
                  <a:lnTo>
                    <a:pt x="26" y="37"/>
                  </a:lnTo>
                  <a:lnTo>
                    <a:pt x="27" y="38"/>
                  </a:lnTo>
                  <a:lnTo>
                    <a:pt x="28" y="38"/>
                  </a:lnTo>
                  <a:lnTo>
                    <a:pt x="29" y="38"/>
                  </a:lnTo>
                  <a:lnTo>
                    <a:pt x="30" y="38"/>
                  </a:lnTo>
                  <a:lnTo>
                    <a:pt x="31" y="38"/>
                  </a:lnTo>
                  <a:lnTo>
                    <a:pt x="31" y="39"/>
                  </a:lnTo>
                  <a:lnTo>
                    <a:pt x="32" y="39"/>
                  </a:lnTo>
                  <a:lnTo>
                    <a:pt x="33" y="39"/>
                  </a:lnTo>
                  <a:lnTo>
                    <a:pt x="34" y="39"/>
                  </a:lnTo>
                  <a:lnTo>
                    <a:pt x="35" y="39"/>
                  </a:lnTo>
                  <a:lnTo>
                    <a:pt x="36" y="39"/>
                  </a:lnTo>
                  <a:lnTo>
                    <a:pt x="36" y="38"/>
                  </a:lnTo>
                  <a:lnTo>
                    <a:pt x="37" y="38"/>
                  </a:lnTo>
                  <a:lnTo>
                    <a:pt x="38" y="38"/>
                  </a:lnTo>
                  <a:lnTo>
                    <a:pt x="39" y="38"/>
                  </a:lnTo>
                  <a:lnTo>
                    <a:pt x="40" y="38"/>
                  </a:lnTo>
                  <a:lnTo>
                    <a:pt x="40" y="37"/>
                  </a:lnTo>
                  <a:lnTo>
                    <a:pt x="41" y="37"/>
                  </a:lnTo>
                  <a:lnTo>
                    <a:pt x="42" y="37"/>
                  </a:lnTo>
                  <a:lnTo>
                    <a:pt x="43" y="36"/>
                  </a:lnTo>
                  <a:lnTo>
                    <a:pt x="44" y="35"/>
                  </a:lnTo>
                  <a:lnTo>
                    <a:pt x="45" y="34"/>
                  </a:lnTo>
                  <a:lnTo>
                    <a:pt x="61" y="15"/>
                  </a:lnTo>
                  <a:lnTo>
                    <a:pt x="53" y="35"/>
                  </a:lnTo>
                  <a:lnTo>
                    <a:pt x="53" y="36"/>
                  </a:lnTo>
                  <a:lnTo>
                    <a:pt x="53" y="37"/>
                  </a:lnTo>
                  <a:lnTo>
                    <a:pt x="54" y="38"/>
                  </a:lnTo>
                  <a:lnTo>
                    <a:pt x="55" y="38"/>
                  </a:lnTo>
                  <a:lnTo>
                    <a:pt x="56" y="38"/>
                  </a:lnTo>
                  <a:close/>
                  <a:moveTo>
                    <a:pt x="56" y="38"/>
                  </a:moveTo>
                  <a:lnTo>
                    <a:pt x="57" y="38"/>
                  </a:lnTo>
                  <a:lnTo>
                    <a:pt x="58" y="38"/>
                  </a:lnTo>
                  <a:lnTo>
                    <a:pt x="59" y="38"/>
                  </a:lnTo>
                  <a:lnTo>
                    <a:pt x="59" y="37"/>
                  </a:lnTo>
                  <a:lnTo>
                    <a:pt x="60" y="37"/>
                  </a:lnTo>
                  <a:lnTo>
                    <a:pt x="61" y="37"/>
                  </a:lnTo>
                  <a:lnTo>
                    <a:pt x="62" y="36"/>
                  </a:lnTo>
                  <a:lnTo>
                    <a:pt x="63" y="36"/>
                  </a:lnTo>
                  <a:lnTo>
                    <a:pt x="64" y="35"/>
                  </a:lnTo>
                  <a:lnTo>
                    <a:pt x="65" y="35"/>
                  </a:lnTo>
                  <a:lnTo>
                    <a:pt x="65" y="34"/>
                  </a:lnTo>
                  <a:lnTo>
                    <a:pt x="130" y="36"/>
                  </a:lnTo>
                  <a:lnTo>
                    <a:pt x="129" y="36"/>
                  </a:lnTo>
                  <a:lnTo>
                    <a:pt x="129" y="35"/>
                  </a:lnTo>
                  <a:lnTo>
                    <a:pt x="128" y="35"/>
                  </a:lnTo>
                  <a:lnTo>
                    <a:pt x="128" y="34"/>
                  </a:lnTo>
                  <a:lnTo>
                    <a:pt x="128" y="33"/>
                  </a:lnTo>
                  <a:lnTo>
                    <a:pt x="129" y="32"/>
                  </a:lnTo>
                  <a:lnTo>
                    <a:pt x="129" y="31"/>
                  </a:lnTo>
                  <a:lnTo>
                    <a:pt x="129" y="30"/>
                  </a:lnTo>
                  <a:lnTo>
                    <a:pt x="130" y="30"/>
                  </a:lnTo>
                  <a:lnTo>
                    <a:pt x="130" y="29"/>
                  </a:lnTo>
                  <a:lnTo>
                    <a:pt x="130" y="28"/>
                  </a:lnTo>
                  <a:lnTo>
                    <a:pt x="131" y="28"/>
                  </a:lnTo>
                  <a:lnTo>
                    <a:pt x="131" y="27"/>
                  </a:lnTo>
                  <a:lnTo>
                    <a:pt x="132" y="26"/>
                  </a:lnTo>
                  <a:lnTo>
                    <a:pt x="133" y="26"/>
                  </a:lnTo>
                  <a:lnTo>
                    <a:pt x="134" y="26"/>
                  </a:lnTo>
                  <a:lnTo>
                    <a:pt x="135" y="26"/>
                  </a:lnTo>
                  <a:lnTo>
                    <a:pt x="135" y="27"/>
                  </a:lnTo>
                  <a:lnTo>
                    <a:pt x="135" y="28"/>
                  </a:lnTo>
                  <a:close/>
                  <a:moveTo>
                    <a:pt x="135" y="28"/>
                  </a:moveTo>
                  <a:lnTo>
                    <a:pt x="135" y="29"/>
                  </a:lnTo>
                  <a:lnTo>
                    <a:pt x="134" y="30"/>
                  </a:lnTo>
                  <a:lnTo>
                    <a:pt x="134" y="31"/>
                  </a:lnTo>
                  <a:lnTo>
                    <a:pt x="134" y="32"/>
                  </a:lnTo>
                  <a:lnTo>
                    <a:pt x="133" y="32"/>
                  </a:lnTo>
                  <a:lnTo>
                    <a:pt x="133" y="33"/>
                  </a:lnTo>
                  <a:lnTo>
                    <a:pt x="133" y="34"/>
                  </a:lnTo>
                  <a:lnTo>
                    <a:pt x="132" y="34"/>
                  </a:lnTo>
                  <a:lnTo>
                    <a:pt x="132" y="35"/>
                  </a:lnTo>
                  <a:lnTo>
                    <a:pt x="131" y="35"/>
                  </a:lnTo>
                  <a:lnTo>
                    <a:pt x="131" y="36"/>
                  </a:lnTo>
                  <a:lnTo>
                    <a:pt x="130" y="36"/>
                  </a:lnTo>
                  <a:lnTo>
                    <a:pt x="134" y="19"/>
                  </a:lnTo>
                  <a:lnTo>
                    <a:pt x="134" y="19"/>
                  </a:lnTo>
                  <a:lnTo>
                    <a:pt x="133" y="19"/>
                  </a:lnTo>
                  <a:lnTo>
                    <a:pt x="132" y="20"/>
                  </a:lnTo>
                  <a:lnTo>
                    <a:pt x="131" y="20"/>
                  </a:lnTo>
                  <a:lnTo>
                    <a:pt x="130" y="21"/>
                  </a:lnTo>
                  <a:lnTo>
                    <a:pt x="129" y="21"/>
                  </a:lnTo>
                  <a:lnTo>
                    <a:pt x="128" y="21"/>
                  </a:lnTo>
                  <a:lnTo>
                    <a:pt x="128" y="22"/>
                  </a:lnTo>
                  <a:lnTo>
                    <a:pt x="127" y="22"/>
                  </a:lnTo>
                  <a:lnTo>
                    <a:pt x="126" y="22"/>
                  </a:lnTo>
                  <a:lnTo>
                    <a:pt x="125" y="22"/>
                  </a:lnTo>
                  <a:lnTo>
                    <a:pt x="124" y="22"/>
                  </a:lnTo>
                  <a:lnTo>
                    <a:pt x="124" y="23"/>
                  </a:lnTo>
                  <a:lnTo>
                    <a:pt x="123" y="23"/>
                  </a:lnTo>
                  <a:lnTo>
                    <a:pt x="122" y="23"/>
                  </a:lnTo>
                  <a:lnTo>
                    <a:pt x="121" y="23"/>
                  </a:lnTo>
                  <a:lnTo>
                    <a:pt x="120" y="23"/>
                  </a:lnTo>
                  <a:lnTo>
                    <a:pt x="120" y="22"/>
                  </a:lnTo>
                  <a:lnTo>
                    <a:pt x="119" y="22"/>
                  </a:lnTo>
                  <a:lnTo>
                    <a:pt x="118" y="22"/>
                  </a:lnTo>
                  <a:lnTo>
                    <a:pt x="117" y="22"/>
                  </a:lnTo>
                  <a:lnTo>
                    <a:pt x="116" y="22"/>
                  </a:lnTo>
                  <a:lnTo>
                    <a:pt x="115" y="22"/>
                  </a:lnTo>
                  <a:lnTo>
                    <a:pt x="115" y="21"/>
                  </a:lnTo>
                  <a:lnTo>
                    <a:pt x="114" y="21"/>
                  </a:lnTo>
                  <a:lnTo>
                    <a:pt x="113" y="21"/>
                  </a:lnTo>
                  <a:lnTo>
                    <a:pt x="112" y="20"/>
                  </a:lnTo>
                  <a:lnTo>
                    <a:pt x="111" y="20"/>
                  </a:lnTo>
                  <a:lnTo>
                    <a:pt x="111" y="19"/>
                  </a:lnTo>
                  <a:lnTo>
                    <a:pt x="110" y="19"/>
                  </a:lnTo>
                  <a:lnTo>
                    <a:pt x="110" y="18"/>
                  </a:lnTo>
                  <a:lnTo>
                    <a:pt x="109" y="18"/>
                  </a:lnTo>
                  <a:lnTo>
                    <a:pt x="109" y="17"/>
                  </a:lnTo>
                  <a:lnTo>
                    <a:pt x="109" y="16"/>
                  </a:lnTo>
                  <a:lnTo>
                    <a:pt x="109" y="15"/>
                  </a:lnTo>
                  <a:lnTo>
                    <a:pt x="109" y="14"/>
                  </a:lnTo>
                  <a:lnTo>
                    <a:pt x="110" y="14"/>
                  </a:lnTo>
                  <a:lnTo>
                    <a:pt x="110" y="13"/>
                  </a:lnTo>
                  <a:lnTo>
                    <a:pt x="111" y="13"/>
                  </a:lnTo>
                  <a:lnTo>
                    <a:pt x="111" y="12"/>
                  </a:lnTo>
                  <a:lnTo>
                    <a:pt x="112" y="12"/>
                  </a:lnTo>
                  <a:lnTo>
                    <a:pt x="113" y="12"/>
                  </a:lnTo>
                  <a:lnTo>
                    <a:pt x="113" y="11"/>
                  </a:lnTo>
                  <a:lnTo>
                    <a:pt x="114" y="11"/>
                  </a:lnTo>
                  <a:lnTo>
                    <a:pt x="115" y="11"/>
                  </a:lnTo>
                  <a:lnTo>
                    <a:pt x="116" y="11"/>
                  </a:lnTo>
                  <a:lnTo>
                    <a:pt x="117" y="11"/>
                  </a:lnTo>
                  <a:lnTo>
                    <a:pt x="118" y="11"/>
                  </a:lnTo>
                  <a:lnTo>
                    <a:pt x="119" y="11"/>
                  </a:lnTo>
                  <a:lnTo>
                    <a:pt x="120" y="11"/>
                  </a:lnTo>
                  <a:lnTo>
                    <a:pt x="121" y="11"/>
                  </a:lnTo>
                  <a:lnTo>
                    <a:pt x="122" y="11"/>
                  </a:lnTo>
                  <a:lnTo>
                    <a:pt x="123" y="11"/>
                  </a:lnTo>
                  <a:lnTo>
                    <a:pt x="124" y="11"/>
                  </a:lnTo>
                  <a:lnTo>
                    <a:pt x="125" y="12"/>
                  </a:lnTo>
                  <a:lnTo>
                    <a:pt x="126" y="12"/>
                  </a:lnTo>
                  <a:lnTo>
                    <a:pt x="127" y="12"/>
                  </a:lnTo>
                  <a:lnTo>
                    <a:pt x="127" y="13"/>
                  </a:lnTo>
                  <a:lnTo>
                    <a:pt x="128" y="13"/>
                  </a:lnTo>
                  <a:lnTo>
                    <a:pt x="129" y="13"/>
                  </a:lnTo>
                  <a:lnTo>
                    <a:pt x="130" y="14"/>
                  </a:lnTo>
                  <a:lnTo>
                    <a:pt x="131" y="14"/>
                  </a:lnTo>
                  <a:lnTo>
                    <a:pt x="131" y="15"/>
                  </a:lnTo>
                  <a:lnTo>
                    <a:pt x="132" y="15"/>
                  </a:lnTo>
                  <a:lnTo>
                    <a:pt x="133" y="15"/>
                  </a:lnTo>
                  <a:lnTo>
                    <a:pt x="133" y="16"/>
                  </a:lnTo>
                  <a:lnTo>
                    <a:pt x="134" y="16"/>
                  </a:lnTo>
                  <a:lnTo>
                    <a:pt x="134" y="17"/>
                  </a:lnTo>
                  <a:lnTo>
                    <a:pt x="135" y="16"/>
                  </a:lnTo>
                  <a:lnTo>
                    <a:pt x="136" y="16"/>
                  </a:lnTo>
                  <a:lnTo>
                    <a:pt x="136" y="15"/>
                  </a:lnTo>
                  <a:lnTo>
                    <a:pt x="137" y="15"/>
                  </a:lnTo>
                  <a:lnTo>
                    <a:pt x="137" y="14"/>
                  </a:lnTo>
                  <a:lnTo>
                    <a:pt x="138" y="14"/>
                  </a:lnTo>
                  <a:lnTo>
                    <a:pt x="138" y="13"/>
                  </a:lnTo>
                  <a:lnTo>
                    <a:pt x="139" y="12"/>
                  </a:lnTo>
                  <a:lnTo>
                    <a:pt x="140" y="11"/>
                  </a:lnTo>
                  <a:lnTo>
                    <a:pt x="141" y="11"/>
                  </a:lnTo>
                  <a:lnTo>
                    <a:pt x="142" y="10"/>
                  </a:lnTo>
                  <a:lnTo>
                    <a:pt x="143" y="9"/>
                  </a:lnTo>
                  <a:lnTo>
                    <a:pt x="144" y="8"/>
                  </a:lnTo>
                  <a:lnTo>
                    <a:pt x="145" y="8"/>
                  </a:lnTo>
                  <a:lnTo>
                    <a:pt x="145" y="7"/>
                  </a:lnTo>
                  <a:lnTo>
                    <a:pt x="146" y="7"/>
                  </a:lnTo>
                  <a:lnTo>
                    <a:pt x="147" y="6"/>
                  </a:lnTo>
                  <a:lnTo>
                    <a:pt x="148" y="6"/>
                  </a:lnTo>
                  <a:lnTo>
                    <a:pt x="149" y="5"/>
                  </a:lnTo>
                  <a:lnTo>
                    <a:pt x="150" y="5"/>
                  </a:lnTo>
                  <a:lnTo>
                    <a:pt x="151" y="5"/>
                  </a:lnTo>
                  <a:lnTo>
                    <a:pt x="152" y="5"/>
                  </a:lnTo>
                  <a:lnTo>
                    <a:pt x="153" y="5"/>
                  </a:lnTo>
                  <a:lnTo>
                    <a:pt x="154" y="5"/>
                  </a:lnTo>
                  <a:lnTo>
                    <a:pt x="155" y="5"/>
                  </a:lnTo>
                  <a:lnTo>
                    <a:pt x="156" y="5"/>
                  </a:lnTo>
                  <a:lnTo>
                    <a:pt x="157" y="6"/>
                  </a:lnTo>
                  <a:lnTo>
                    <a:pt x="158" y="6"/>
                  </a:lnTo>
                  <a:lnTo>
                    <a:pt x="159" y="6"/>
                  </a:lnTo>
                  <a:lnTo>
                    <a:pt x="160" y="6"/>
                  </a:lnTo>
                  <a:lnTo>
                    <a:pt x="160" y="7"/>
                  </a:lnTo>
                  <a:lnTo>
                    <a:pt x="161" y="7"/>
                  </a:lnTo>
                  <a:lnTo>
                    <a:pt x="162" y="7"/>
                  </a:lnTo>
                  <a:lnTo>
                    <a:pt x="163" y="7"/>
                  </a:lnTo>
                  <a:lnTo>
                    <a:pt x="164" y="7"/>
                  </a:lnTo>
                  <a:lnTo>
                    <a:pt x="165" y="7"/>
                  </a:lnTo>
                  <a:lnTo>
                    <a:pt x="166" y="7"/>
                  </a:lnTo>
                  <a:lnTo>
                    <a:pt x="167" y="7"/>
                  </a:lnTo>
                  <a:lnTo>
                    <a:pt x="167" y="6"/>
                  </a:lnTo>
                  <a:lnTo>
                    <a:pt x="168" y="6"/>
                  </a:lnTo>
                  <a:lnTo>
                    <a:pt x="169" y="6"/>
                  </a:lnTo>
                  <a:lnTo>
                    <a:pt x="169" y="5"/>
                  </a:lnTo>
                  <a:lnTo>
                    <a:pt x="170" y="5"/>
                  </a:lnTo>
                  <a:lnTo>
                    <a:pt x="171" y="4"/>
                  </a:lnTo>
                  <a:lnTo>
                    <a:pt x="172" y="4"/>
                  </a:lnTo>
                  <a:lnTo>
                    <a:pt x="172" y="3"/>
                  </a:lnTo>
                  <a:lnTo>
                    <a:pt x="173" y="3"/>
                  </a:lnTo>
                  <a:lnTo>
                    <a:pt x="173" y="2"/>
                  </a:lnTo>
                  <a:lnTo>
                    <a:pt x="174" y="1"/>
                  </a:lnTo>
                  <a:lnTo>
                    <a:pt x="174" y="0"/>
                  </a:lnTo>
                  <a:lnTo>
                    <a:pt x="175" y="0"/>
                  </a:lnTo>
                  <a:lnTo>
                    <a:pt x="175" y="1"/>
                  </a:lnTo>
                  <a:lnTo>
                    <a:pt x="174" y="1"/>
                  </a:lnTo>
                  <a:lnTo>
                    <a:pt x="174" y="2"/>
                  </a:lnTo>
                  <a:lnTo>
                    <a:pt x="174" y="3"/>
                  </a:lnTo>
                  <a:lnTo>
                    <a:pt x="174" y="4"/>
                  </a:lnTo>
                  <a:lnTo>
                    <a:pt x="173" y="4"/>
                  </a:lnTo>
                  <a:lnTo>
                    <a:pt x="173" y="5"/>
                  </a:lnTo>
                  <a:lnTo>
                    <a:pt x="173" y="6"/>
                  </a:lnTo>
                  <a:lnTo>
                    <a:pt x="172" y="6"/>
                  </a:lnTo>
                  <a:lnTo>
                    <a:pt x="172" y="7"/>
                  </a:lnTo>
                  <a:lnTo>
                    <a:pt x="171" y="8"/>
                  </a:lnTo>
                  <a:lnTo>
                    <a:pt x="170" y="9"/>
                  </a:lnTo>
                  <a:lnTo>
                    <a:pt x="170" y="10"/>
                  </a:lnTo>
                  <a:lnTo>
                    <a:pt x="169" y="10"/>
                  </a:lnTo>
                  <a:lnTo>
                    <a:pt x="169" y="11"/>
                  </a:lnTo>
                  <a:lnTo>
                    <a:pt x="168" y="11"/>
                  </a:lnTo>
                  <a:lnTo>
                    <a:pt x="167" y="12"/>
                  </a:lnTo>
                  <a:lnTo>
                    <a:pt x="166" y="12"/>
                  </a:lnTo>
                  <a:lnTo>
                    <a:pt x="165" y="12"/>
                  </a:lnTo>
                  <a:lnTo>
                    <a:pt x="164" y="12"/>
                  </a:lnTo>
                  <a:lnTo>
                    <a:pt x="163" y="12"/>
                  </a:lnTo>
                  <a:lnTo>
                    <a:pt x="162" y="12"/>
                  </a:lnTo>
                  <a:lnTo>
                    <a:pt x="161" y="12"/>
                  </a:lnTo>
                  <a:lnTo>
                    <a:pt x="160" y="12"/>
                  </a:lnTo>
                  <a:lnTo>
                    <a:pt x="159" y="11"/>
                  </a:lnTo>
                  <a:lnTo>
                    <a:pt x="158" y="11"/>
                  </a:lnTo>
                  <a:lnTo>
                    <a:pt x="157" y="11"/>
                  </a:lnTo>
                  <a:lnTo>
                    <a:pt x="156" y="11"/>
                  </a:lnTo>
                  <a:lnTo>
                    <a:pt x="155" y="11"/>
                  </a:lnTo>
                  <a:lnTo>
                    <a:pt x="154" y="11"/>
                  </a:lnTo>
                  <a:lnTo>
                    <a:pt x="153" y="10"/>
                  </a:lnTo>
                  <a:lnTo>
                    <a:pt x="152" y="10"/>
                  </a:lnTo>
                  <a:lnTo>
                    <a:pt x="151" y="11"/>
                  </a:lnTo>
                  <a:lnTo>
                    <a:pt x="150" y="11"/>
                  </a:lnTo>
                  <a:lnTo>
                    <a:pt x="149" y="11"/>
                  </a:lnTo>
                  <a:lnTo>
                    <a:pt x="148" y="11"/>
                  </a:lnTo>
                  <a:lnTo>
                    <a:pt x="147" y="12"/>
                  </a:lnTo>
                  <a:lnTo>
                    <a:pt x="146" y="12"/>
                  </a:lnTo>
                  <a:lnTo>
                    <a:pt x="145" y="13"/>
                  </a:lnTo>
                  <a:lnTo>
                    <a:pt x="144" y="13"/>
                  </a:lnTo>
                  <a:lnTo>
                    <a:pt x="143" y="13"/>
                  </a:lnTo>
                  <a:lnTo>
                    <a:pt x="143" y="14"/>
                  </a:lnTo>
                  <a:lnTo>
                    <a:pt x="142" y="14"/>
                  </a:lnTo>
                  <a:lnTo>
                    <a:pt x="141" y="15"/>
                  </a:lnTo>
                  <a:lnTo>
                    <a:pt x="140" y="15"/>
                  </a:lnTo>
                  <a:lnTo>
                    <a:pt x="139" y="16"/>
                  </a:lnTo>
                  <a:lnTo>
                    <a:pt x="138" y="17"/>
                  </a:lnTo>
                  <a:lnTo>
                    <a:pt x="137" y="17"/>
                  </a:lnTo>
                  <a:lnTo>
                    <a:pt x="136" y="17"/>
                  </a:lnTo>
                  <a:lnTo>
                    <a:pt x="136" y="18"/>
                  </a:lnTo>
                  <a:lnTo>
                    <a:pt x="136" y="19"/>
                  </a:lnTo>
                  <a:lnTo>
                    <a:pt x="137" y="19"/>
                  </a:lnTo>
                  <a:lnTo>
                    <a:pt x="137" y="20"/>
                  </a:lnTo>
                  <a:lnTo>
                    <a:pt x="138" y="20"/>
                  </a:lnTo>
                  <a:lnTo>
                    <a:pt x="138" y="21"/>
                  </a:lnTo>
                  <a:lnTo>
                    <a:pt x="138" y="22"/>
                  </a:lnTo>
                  <a:lnTo>
                    <a:pt x="139" y="22"/>
                  </a:lnTo>
                  <a:lnTo>
                    <a:pt x="139" y="23"/>
                  </a:lnTo>
                  <a:lnTo>
                    <a:pt x="139" y="24"/>
                  </a:lnTo>
                  <a:lnTo>
                    <a:pt x="139" y="25"/>
                  </a:lnTo>
                  <a:lnTo>
                    <a:pt x="139" y="26"/>
                  </a:lnTo>
                  <a:lnTo>
                    <a:pt x="139" y="27"/>
                  </a:lnTo>
                  <a:lnTo>
                    <a:pt x="139" y="28"/>
                  </a:lnTo>
                  <a:lnTo>
                    <a:pt x="139" y="29"/>
                  </a:lnTo>
                  <a:lnTo>
                    <a:pt x="138" y="30"/>
                  </a:lnTo>
                  <a:lnTo>
                    <a:pt x="138" y="31"/>
                  </a:lnTo>
                  <a:lnTo>
                    <a:pt x="138" y="32"/>
                  </a:lnTo>
                  <a:lnTo>
                    <a:pt x="137" y="32"/>
                  </a:lnTo>
                  <a:lnTo>
                    <a:pt x="137" y="33"/>
                  </a:lnTo>
                  <a:lnTo>
                    <a:pt x="136" y="33"/>
                  </a:lnTo>
                  <a:lnTo>
                    <a:pt x="136" y="34"/>
                  </a:lnTo>
                  <a:lnTo>
                    <a:pt x="135" y="34"/>
                  </a:lnTo>
                  <a:lnTo>
                    <a:pt x="135" y="35"/>
                  </a:lnTo>
                  <a:lnTo>
                    <a:pt x="134" y="35"/>
                  </a:lnTo>
                  <a:lnTo>
                    <a:pt x="134" y="36"/>
                  </a:lnTo>
                  <a:lnTo>
                    <a:pt x="133" y="36"/>
                  </a:lnTo>
                  <a:lnTo>
                    <a:pt x="132" y="36"/>
                  </a:lnTo>
                  <a:lnTo>
                    <a:pt x="131" y="36"/>
                  </a:lnTo>
                  <a:lnTo>
                    <a:pt x="131" y="37"/>
                  </a:lnTo>
                  <a:lnTo>
                    <a:pt x="130" y="37"/>
                  </a:lnTo>
                  <a:lnTo>
                    <a:pt x="129" y="37"/>
                  </a:lnTo>
                  <a:lnTo>
                    <a:pt x="128" y="37"/>
                  </a:lnTo>
                  <a:lnTo>
                    <a:pt x="128" y="36"/>
                  </a:lnTo>
                  <a:lnTo>
                    <a:pt x="127" y="36"/>
                  </a:lnTo>
                  <a:lnTo>
                    <a:pt x="126" y="36"/>
                  </a:lnTo>
                  <a:lnTo>
                    <a:pt x="126" y="35"/>
                  </a:lnTo>
                  <a:lnTo>
                    <a:pt x="125" y="35"/>
                  </a:lnTo>
                  <a:lnTo>
                    <a:pt x="125" y="34"/>
                  </a:lnTo>
                  <a:lnTo>
                    <a:pt x="124" y="33"/>
                  </a:lnTo>
                  <a:lnTo>
                    <a:pt x="124" y="32"/>
                  </a:lnTo>
                  <a:lnTo>
                    <a:pt x="124" y="31"/>
                  </a:lnTo>
                  <a:lnTo>
                    <a:pt x="125" y="31"/>
                  </a:lnTo>
                  <a:lnTo>
                    <a:pt x="125" y="30"/>
                  </a:lnTo>
                  <a:lnTo>
                    <a:pt x="125" y="29"/>
                  </a:lnTo>
                  <a:lnTo>
                    <a:pt x="126" y="29"/>
                  </a:lnTo>
                  <a:lnTo>
                    <a:pt x="126" y="28"/>
                  </a:lnTo>
                  <a:lnTo>
                    <a:pt x="127" y="27"/>
                  </a:lnTo>
                  <a:lnTo>
                    <a:pt x="128" y="27"/>
                  </a:lnTo>
                  <a:lnTo>
                    <a:pt x="128" y="26"/>
                  </a:lnTo>
                  <a:lnTo>
                    <a:pt x="129" y="26"/>
                  </a:lnTo>
                  <a:lnTo>
                    <a:pt x="130" y="26"/>
                  </a:lnTo>
                  <a:lnTo>
                    <a:pt x="130" y="25"/>
                  </a:lnTo>
                  <a:lnTo>
                    <a:pt x="131" y="25"/>
                  </a:lnTo>
                  <a:lnTo>
                    <a:pt x="132" y="25"/>
                  </a:lnTo>
                  <a:lnTo>
                    <a:pt x="133" y="25"/>
                  </a:lnTo>
                  <a:close/>
                  <a:moveTo>
                    <a:pt x="133" y="25"/>
                  </a:moveTo>
                  <a:lnTo>
                    <a:pt x="134" y="25"/>
                  </a:lnTo>
                  <a:lnTo>
                    <a:pt x="135" y="25"/>
                  </a:lnTo>
                  <a:lnTo>
                    <a:pt x="136" y="25"/>
                  </a:lnTo>
                  <a:lnTo>
                    <a:pt x="136" y="26"/>
                  </a:lnTo>
                  <a:lnTo>
                    <a:pt x="136" y="25"/>
                  </a:lnTo>
                  <a:lnTo>
                    <a:pt x="136" y="24"/>
                  </a:lnTo>
                  <a:lnTo>
                    <a:pt x="136" y="23"/>
                  </a:lnTo>
                  <a:lnTo>
                    <a:pt x="136" y="22"/>
                  </a:lnTo>
                  <a:lnTo>
                    <a:pt x="136" y="21"/>
                  </a:lnTo>
                  <a:lnTo>
                    <a:pt x="136" y="20"/>
                  </a:lnTo>
                  <a:lnTo>
                    <a:pt x="135" y="20"/>
                  </a:lnTo>
                  <a:lnTo>
                    <a:pt x="135" y="19"/>
                  </a:lnTo>
                  <a:lnTo>
                    <a:pt x="134" y="19"/>
                  </a:lnTo>
                  <a:lnTo>
                    <a:pt x="133" y="18"/>
                  </a:lnTo>
                  <a:lnTo>
                    <a:pt x="133" y="18"/>
                  </a:lnTo>
                  <a:lnTo>
                    <a:pt x="133" y="17"/>
                  </a:lnTo>
                  <a:lnTo>
                    <a:pt x="132" y="17"/>
                  </a:lnTo>
                  <a:lnTo>
                    <a:pt x="131" y="16"/>
                  </a:lnTo>
                  <a:lnTo>
                    <a:pt x="130" y="16"/>
                  </a:lnTo>
                  <a:lnTo>
                    <a:pt x="129" y="15"/>
                  </a:lnTo>
                  <a:lnTo>
                    <a:pt x="128" y="15"/>
                  </a:lnTo>
                  <a:lnTo>
                    <a:pt x="127" y="15"/>
                  </a:lnTo>
                  <a:lnTo>
                    <a:pt x="127" y="14"/>
                  </a:lnTo>
                  <a:lnTo>
                    <a:pt x="126" y="14"/>
                  </a:lnTo>
                  <a:lnTo>
                    <a:pt x="125" y="14"/>
                  </a:lnTo>
                  <a:lnTo>
                    <a:pt x="124" y="14"/>
                  </a:lnTo>
                  <a:lnTo>
                    <a:pt x="123" y="14"/>
                  </a:lnTo>
                  <a:lnTo>
                    <a:pt x="122" y="14"/>
                  </a:lnTo>
                  <a:lnTo>
                    <a:pt x="121" y="14"/>
                  </a:lnTo>
                  <a:lnTo>
                    <a:pt x="120" y="14"/>
                  </a:lnTo>
                  <a:lnTo>
                    <a:pt x="119" y="14"/>
                  </a:lnTo>
                  <a:lnTo>
                    <a:pt x="118" y="14"/>
                  </a:lnTo>
                  <a:lnTo>
                    <a:pt x="117" y="14"/>
                  </a:lnTo>
                  <a:lnTo>
                    <a:pt x="117" y="15"/>
                  </a:lnTo>
                  <a:lnTo>
                    <a:pt x="116" y="15"/>
                  </a:lnTo>
                  <a:lnTo>
                    <a:pt x="116" y="16"/>
                  </a:lnTo>
                  <a:lnTo>
                    <a:pt x="115" y="16"/>
                  </a:lnTo>
                  <a:lnTo>
                    <a:pt x="115" y="17"/>
                  </a:lnTo>
                  <a:lnTo>
                    <a:pt x="116" y="17"/>
                  </a:lnTo>
                  <a:lnTo>
                    <a:pt x="116" y="18"/>
                  </a:lnTo>
                  <a:lnTo>
                    <a:pt x="117" y="19"/>
                  </a:lnTo>
                  <a:lnTo>
                    <a:pt x="118" y="19"/>
                  </a:lnTo>
                  <a:lnTo>
                    <a:pt x="118" y="20"/>
                  </a:lnTo>
                  <a:lnTo>
                    <a:pt x="119" y="20"/>
                  </a:lnTo>
                  <a:lnTo>
                    <a:pt x="120" y="20"/>
                  </a:lnTo>
                  <a:lnTo>
                    <a:pt x="121" y="20"/>
                  </a:lnTo>
                  <a:lnTo>
                    <a:pt x="122" y="20"/>
                  </a:lnTo>
                  <a:close/>
                </a:path>
              </a:pathLst>
            </a:cu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1600200</xdr:colOff>
      <xdr:row>5</xdr:row>
      <xdr:rowOff>142875</xdr:rowOff>
    </xdr:from>
    <xdr:to>
      <xdr:col>7</xdr:col>
      <xdr:colOff>238125</xdr:colOff>
      <xdr:row>9</xdr:row>
      <xdr:rowOff>38100</xdr:rowOff>
    </xdr:to>
    <xdr:grpSp>
      <xdr:nvGrpSpPr>
        <xdr:cNvPr id="384" name="Group 1284"/>
        <xdr:cNvGrpSpPr>
          <a:grpSpLocks/>
        </xdr:cNvGrpSpPr>
      </xdr:nvGrpSpPr>
      <xdr:grpSpPr>
        <a:xfrm>
          <a:off x="1857375" y="1514475"/>
          <a:ext cx="3305175" cy="619125"/>
          <a:chOff x="208" y="116"/>
          <a:chExt cx="292" cy="72"/>
        </a:xfrm>
        <a:solidFill>
          <a:srgbClr val="FFFFFF"/>
        </a:solidFill>
      </xdr:grpSpPr>
      <xdr:sp>
        <xdr:nvSpPr>
          <xdr:cNvPr id="385" name="Freeform 1273"/>
          <xdr:cNvSpPr>
            <a:spLocks/>
          </xdr:cNvSpPr>
        </xdr:nvSpPr>
        <xdr:spPr>
          <a:xfrm>
            <a:off x="208" y="144"/>
            <a:ext cx="292" cy="44"/>
          </a:xfrm>
          <a:custGeom>
            <a:pathLst>
              <a:path h="44" w="292">
                <a:moveTo>
                  <a:pt x="3" y="31"/>
                </a:moveTo>
                <a:lnTo>
                  <a:pt x="3" y="32"/>
                </a:lnTo>
                <a:lnTo>
                  <a:pt x="3" y="33"/>
                </a:lnTo>
                <a:lnTo>
                  <a:pt x="4" y="33"/>
                </a:lnTo>
                <a:lnTo>
                  <a:pt x="4" y="34"/>
                </a:lnTo>
                <a:lnTo>
                  <a:pt x="4" y="35"/>
                </a:lnTo>
                <a:lnTo>
                  <a:pt x="5" y="35"/>
                </a:lnTo>
                <a:lnTo>
                  <a:pt x="5" y="36"/>
                </a:lnTo>
                <a:lnTo>
                  <a:pt x="6" y="36"/>
                </a:lnTo>
                <a:lnTo>
                  <a:pt x="6" y="37"/>
                </a:lnTo>
                <a:lnTo>
                  <a:pt x="7" y="37"/>
                </a:lnTo>
                <a:lnTo>
                  <a:pt x="7" y="38"/>
                </a:lnTo>
                <a:lnTo>
                  <a:pt x="8" y="38"/>
                </a:lnTo>
                <a:lnTo>
                  <a:pt x="8" y="39"/>
                </a:lnTo>
                <a:lnTo>
                  <a:pt x="9" y="39"/>
                </a:lnTo>
                <a:lnTo>
                  <a:pt x="9" y="40"/>
                </a:lnTo>
                <a:lnTo>
                  <a:pt x="10" y="40"/>
                </a:lnTo>
                <a:lnTo>
                  <a:pt x="11" y="41"/>
                </a:lnTo>
                <a:lnTo>
                  <a:pt x="12" y="41"/>
                </a:lnTo>
                <a:lnTo>
                  <a:pt x="13" y="42"/>
                </a:lnTo>
                <a:lnTo>
                  <a:pt x="14" y="42"/>
                </a:lnTo>
                <a:lnTo>
                  <a:pt x="15" y="43"/>
                </a:lnTo>
                <a:lnTo>
                  <a:pt x="16" y="43"/>
                </a:lnTo>
                <a:lnTo>
                  <a:pt x="17" y="43"/>
                </a:lnTo>
                <a:lnTo>
                  <a:pt x="18" y="43"/>
                </a:lnTo>
                <a:lnTo>
                  <a:pt x="18" y="44"/>
                </a:lnTo>
                <a:lnTo>
                  <a:pt x="19" y="44"/>
                </a:lnTo>
                <a:lnTo>
                  <a:pt x="20" y="44"/>
                </a:lnTo>
                <a:lnTo>
                  <a:pt x="21" y="44"/>
                </a:lnTo>
                <a:lnTo>
                  <a:pt x="22" y="44"/>
                </a:lnTo>
                <a:lnTo>
                  <a:pt x="23" y="44"/>
                </a:lnTo>
                <a:lnTo>
                  <a:pt x="24" y="44"/>
                </a:lnTo>
                <a:lnTo>
                  <a:pt x="25" y="44"/>
                </a:lnTo>
                <a:lnTo>
                  <a:pt x="26" y="44"/>
                </a:lnTo>
                <a:lnTo>
                  <a:pt x="27" y="44"/>
                </a:lnTo>
                <a:lnTo>
                  <a:pt x="28" y="44"/>
                </a:lnTo>
                <a:lnTo>
                  <a:pt x="29" y="43"/>
                </a:lnTo>
                <a:lnTo>
                  <a:pt x="30" y="43"/>
                </a:lnTo>
                <a:lnTo>
                  <a:pt x="31" y="43"/>
                </a:lnTo>
                <a:lnTo>
                  <a:pt x="32" y="43"/>
                </a:lnTo>
                <a:lnTo>
                  <a:pt x="32" y="42"/>
                </a:lnTo>
                <a:lnTo>
                  <a:pt x="33" y="42"/>
                </a:lnTo>
                <a:lnTo>
                  <a:pt x="34" y="42"/>
                </a:lnTo>
                <a:lnTo>
                  <a:pt x="35" y="41"/>
                </a:lnTo>
                <a:lnTo>
                  <a:pt x="36" y="41"/>
                </a:lnTo>
                <a:lnTo>
                  <a:pt x="36" y="42"/>
                </a:lnTo>
                <a:lnTo>
                  <a:pt x="37" y="42"/>
                </a:lnTo>
                <a:lnTo>
                  <a:pt x="37" y="43"/>
                </a:lnTo>
                <a:lnTo>
                  <a:pt x="38" y="43"/>
                </a:lnTo>
                <a:lnTo>
                  <a:pt x="39" y="43"/>
                </a:lnTo>
                <a:lnTo>
                  <a:pt x="40" y="43"/>
                </a:lnTo>
                <a:lnTo>
                  <a:pt x="40" y="44"/>
                </a:lnTo>
                <a:lnTo>
                  <a:pt x="41" y="44"/>
                </a:lnTo>
                <a:lnTo>
                  <a:pt x="42" y="44"/>
                </a:lnTo>
                <a:lnTo>
                  <a:pt x="43" y="44"/>
                </a:lnTo>
                <a:lnTo>
                  <a:pt x="44" y="44"/>
                </a:lnTo>
                <a:lnTo>
                  <a:pt x="45" y="44"/>
                </a:lnTo>
                <a:lnTo>
                  <a:pt x="47" y="44"/>
                </a:lnTo>
                <a:lnTo>
                  <a:pt x="48" y="44"/>
                </a:lnTo>
                <a:lnTo>
                  <a:pt x="49" y="44"/>
                </a:lnTo>
                <a:lnTo>
                  <a:pt x="51" y="44"/>
                </a:lnTo>
                <a:lnTo>
                  <a:pt x="52" y="44"/>
                </a:lnTo>
                <a:lnTo>
                  <a:pt x="54" y="44"/>
                </a:lnTo>
                <a:lnTo>
                  <a:pt x="55" y="44"/>
                </a:lnTo>
                <a:lnTo>
                  <a:pt x="56" y="44"/>
                </a:lnTo>
                <a:lnTo>
                  <a:pt x="57" y="44"/>
                </a:lnTo>
                <a:lnTo>
                  <a:pt x="58" y="44"/>
                </a:lnTo>
                <a:lnTo>
                  <a:pt x="59" y="44"/>
                </a:lnTo>
                <a:lnTo>
                  <a:pt x="60" y="44"/>
                </a:lnTo>
                <a:lnTo>
                  <a:pt x="61" y="44"/>
                </a:lnTo>
                <a:lnTo>
                  <a:pt x="62" y="44"/>
                </a:lnTo>
                <a:lnTo>
                  <a:pt x="63" y="44"/>
                </a:lnTo>
                <a:lnTo>
                  <a:pt x="64" y="44"/>
                </a:lnTo>
                <a:lnTo>
                  <a:pt x="65" y="44"/>
                </a:lnTo>
                <a:lnTo>
                  <a:pt x="66" y="43"/>
                </a:lnTo>
                <a:lnTo>
                  <a:pt x="67" y="43"/>
                </a:lnTo>
                <a:lnTo>
                  <a:pt x="68" y="43"/>
                </a:lnTo>
                <a:lnTo>
                  <a:pt x="69" y="43"/>
                </a:lnTo>
                <a:lnTo>
                  <a:pt x="70" y="42"/>
                </a:lnTo>
                <a:lnTo>
                  <a:pt x="71" y="43"/>
                </a:lnTo>
                <a:lnTo>
                  <a:pt x="72" y="43"/>
                </a:lnTo>
                <a:lnTo>
                  <a:pt x="73" y="43"/>
                </a:lnTo>
                <a:lnTo>
                  <a:pt x="73" y="44"/>
                </a:lnTo>
                <a:lnTo>
                  <a:pt x="74" y="44"/>
                </a:lnTo>
                <a:lnTo>
                  <a:pt x="75" y="44"/>
                </a:lnTo>
                <a:lnTo>
                  <a:pt x="76" y="44"/>
                </a:lnTo>
                <a:lnTo>
                  <a:pt x="77" y="44"/>
                </a:lnTo>
                <a:lnTo>
                  <a:pt x="78" y="44"/>
                </a:lnTo>
                <a:lnTo>
                  <a:pt x="79" y="44"/>
                </a:lnTo>
                <a:lnTo>
                  <a:pt x="80" y="44"/>
                </a:lnTo>
                <a:lnTo>
                  <a:pt x="81" y="44"/>
                </a:lnTo>
                <a:lnTo>
                  <a:pt x="82" y="44"/>
                </a:lnTo>
                <a:lnTo>
                  <a:pt x="83" y="44"/>
                </a:lnTo>
                <a:lnTo>
                  <a:pt x="84" y="44"/>
                </a:lnTo>
                <a:lnTo>
                  <a:pt x="85" y="44"/>
                </a:lnTo>
                <a:lnTo>
                  <a:pt x="86" y="44"/>
                </a:lnTo>
                <a:lnTo>
                  <a:pt x="87" y="43"/>
                </a:lnTo>
                <a:lnTo>
                  <a:pt x="88" y="43"/>
                </a:lnTo>
                <a:lnTo>
                  <a:pt x="89" y="43"/>
                </a:lnTo>
                <a:lnTo>
                  <a:pt x="89" y="42"/>
                </a:lnTo>
                <a:lnTo>
                  <a:pt x="90" y="42"/>
                </a:lnTo>
                <a:lnTo>
                  <a:pt x="90" y="43"/>
                </a:lnTo>
                <a:lnTo>
                  <a:pt x="91" y="43"/>
                </a:lnTo>
                <a:lnTo>
                  <a:pt x="92" y="43"/>
                </a:lnTo>
                <a:lnTo>
                  <a:pt x="93" y="43"/>
                </a:lnTo>
                <a:lnTo>
                  <a:pt x="94" y="44"/>
                </a:lnTo>
                <a:lnTo>
                  <a:pt x="95" y="44"/>
                </a:lnTo>
                <a:lnTo>
                  <a:pt x="96" y="44"/>
                </a:lnTo>
                <a:lnTo>
                  <a:pt x="97" y="44"/>
                </a:lnTo>
                <a:lnTo>
                  <a:pt x="98" y="44"/>
                </a:lnTo>
                <a:lnTo>
                  <a:pt x="99" y="44"/>
                </a:lnTo>
                <a:lnTo>
                  <a:pt x="100" y="44"/>
                </a:lnTo>
                <a:lnTo>
                  <a:pt x="101" y="44"/>
                </a:lnTo>
                <a:lnTo>
                  <a:pt x="102" y="44"/>
                </a:lnTo>
                <a:lnTo>
                  <a:pt x="103" y="44"/>
                </a:lnTo>
                <a:lnTo>
                  <a:pt x="104" y="44"/>
                </a:lnTo>
                <a:lnTo>
                  <a:pt x="105" y="44"/>
                </a:lnTo>
                <a:lnTo>
                  <a:pt x="106" y="44"/>
                </a:lnTo>
                <a:lnTo>
                  <a:pt x="107" y="44"/>
                </a:lnTo>
                <a:lnTo>
                  <a:pt x="108" y="44"/>
                </a:lnTo>
                <a:lnTo>
                  <a:pt x="108" y="43"/>
                </a:lnTo>
                <a:lnTo>
                  <a:pt x="109" y="43"/>
                </a:lnTo>
                <a:lnTo>
                  <a:pt x="110" y="43"/>
                </a:lnTo>
                <a:lnTo>
                  <a:pt x="111" y="43"/>
                </a:lnTo>
                <a:lnTo>
                  <a:pt x="112" y="42"/>
                </a:lnTo>
                <a:lnTo>
                  <a:pt x="113" y="42"/>
                </a:lnTo>
                <a:lnTo>
                  <a:pt x="114" y="42"/>
                </a:lnTo>
                <a:lnTo>
                  <a:pt x="115" y="42"/>
                </a:lnTo>
                <a:lnTo>
                  <a:pt x="115" y="43"/>
                </a:lnTo>
                <a:lnTo>
                  <a:pt x="116" y="43"/>
                </a:lnTo>
                <a:lnTo>
                  <a:pt x="117" y="43"/>
                </a:lnTo>
                <a:lnTo>
                  <a:pt x="118" y="43"/>
                </a:lnTo>
                <a:lnTo>
                  <a:pt x="118" y="44"/>
                </a:lnTo>
                <a:lnTo>
                  <a:pt x="119" y="44"/>
                </a:lnTo>
                <a:lnTo>
                  <a:pt x="120" y="44"/>
                </a:lnTo>
                <a:lnTo>
                  <a:pt x="121" y="44"/>
                </a:lnTo>
                <a:lnTo>
                  <a:pt x="122" y="44"/>
                </a:lnTo>
                <a:lnTo>
                  <a:pt x="123" y="44"/>
                </a:lnTo>
                <a:lnTo>
                  <a:pt x="124" y="44"/>
                </a:lnTo>
                <a:lnTo>
                  <a:pt x="125" y="44"/>
                </a:lnTo>
                <a:lnTo>
                  <a:pt x="126" y="44"/>
                </a:lnTo>
                <a:lnTo>
                  <a:pt x="127" y="44"/>
                </a:lnTo>
                <a:lnTo>
                  <a:pt x="128" y="44"/>
                </a:lnTo>
                <a:lnTo>
                  <a:pt x="129" y="44"/>
                </a:lnTo>
                <a:lnTo>
                  <a:pt x="130" y="44"/>
                </a:lnTo>
                <a:lnTo>
                  <a:pt x="131" y="44"/>
                </a:lnTo>
                <a:lnTo>
                  <a:pt x="132" y="44"/>
                </a:lnTo>
                <a:lnTo>
                  <a:pt x="133" y="44"/>
                </a:lnTo>
                <a:lnTo>
                  <a:pt x="134" y="44"/>
                </a:lnTo>
                <a:lnTo>
                  <a:pt x="135" y="44"/>
                </a:lnTo>
                <a:lnTo>
                  <a:pt x="135" y="43"/>
                </a:lnTo>
                <a:lnTo>
                  <a:pt x="136" y="43"/>
                </a:lnTo>
                <a:lnTo>
                  <a:pt x="137" y="43"/>
                </a:lnTo>
                <a:lnTo>
                  <a:pt x="138" y="43"/>
                </a:lnTo>
                <a:lnTo>
                  <a:pt x="138" y="42"/>
                </a:lnTo>
                <a:lnTo>
                  <a:pt x="139" y="42"/>
                </a:lnTo>
                <a:lnTo>
                  <a:pt x="140" y="42"/>
                </a:lnTo>
                <a:lnTo>
                  <a:pt x="140" y="41"/>
                </a:lnTo>
                <a:lnTo>
                  <a:pt x="141" y="41"/>
                </a:lnTo>
                <a:lnTo>
                  <a:pt x="141" y="40"/>
                </a:lnTo>
                <a:lnTo>
                  <a:pt x="142" y="40"/>
                </a:lnTo>
                <a:lnTo>
                  <a:pt x="142" y="39"/>
                </a:lnTo>
                <a:lnTo>
                  <a:pt x="142" y="38"/>
                </a:lnTo>
                <a:lnTo>
                  <a:pt x="142" y="37"/>
                </a:lnTo>
                <a:lnTo>
                  <a:pt x="142" y="36"/>
                </a:lnTo>
                <a:lnTo>
                  <a:pt x="141" y="35"/>
                </a:lnTo>
                <a:lnTo>
                  <a:pt x="142" y="36"/>
                </a:lnTo>
                <a:lnTo>
                  <a:pt x="142" y="37"/>
                </a:lnTo>
                <a:lnTo>
                  <a:pt x="143" y="37"/>
                </a:lnTo>
                <a:lnTo>
                  <a:pt x="144" y="38"/>
                </a:lnTo>
                <a:lnTo>
                  <a:pt x="145" y="39"/>
                </a:lnTo>
                <a:lnTo>
                  <a:pt x="146" y="40"/>
                </a:lnTo>
                <a:lnTo>
                  <a:pt x="147" y="40"/>
                </a:lnTo>
                <a:lnTo>
                  <a:pt x="147" y="41"/>
                </a:lnTo>
                <a:lnTo>
                  <a:pt x="148" y="41"/>
                </a:lnTo>
                <a:lnTo>
                  <a:pt x="149" y="41"/>
                </a:lnTo>
                <a:lnTo>
                  <a:pt x="150" y="42"/>
                </a:lnTo>
                <a:lnTo>
                  <a:pt x="151" y="42"/>
                </a:lnTo>
                <a:lnTo>
                  <a:pt x="152" y="43"/>
                </a:lnTo>
                <a:lnTo>
                  <a:pt x="153" y="43"/>
                </a:lnTo>
                <a:lnTo>
                  <a:pt x="154" y="43"/>
                </a:lnTo>
                <a:lnTo>
                  <a:pt x="155" y="43"/>
                </a:lnTo>
                <a:lnTo>
                  <a:pt x="155" y="44"/>
                </a:lnTo>
                <a:lnTo>
                  <a:pt x="156" y="44"/>
                </a:lnTo>
                <a:lnTo>
                  <a:pt x="157" y="44"/>
                </a:lnTo>
                <a:lnTo>
                  <a:pt x="158" y="44"/>
                </a:lnTo>
                <a:lnTo>
                  <a:pt x="159" y="44"/>
                </a:lnTo>
                <a:lnTo>
                  <a:pt x="160" y="44"/>
                </a:lnTo>
                <a:lnTo>
                  <a:pt x="161" y="44"/>
                </a:lnTo>
                <a:lnTo>
                  <a:pt x="162" y="44"/>
                </a:lnTo>
                <a:lnTo>
                  <a:pt x="163" y="44"/>
                </a:lnTo>
                <a:lnTo>
                  <a:pt x="164" y="44"/>
                </a:lnTo>
                <a:lnTo>
                  <a:pt x="165" y="44"/>
                </a:lnTo>
                <a:lnTo>
                  <a:pt x="166" y="44"/>
                </a:lnTo>
                <a:lnTo>
                  <a:pt x="167" y="44"/>
                </a:lnTo>
                <a:lnTo>
                  <a:pt x="168" y="44"/>
                </a:lnTo>
                <a:lnTo>
                  <a:pt x="169" y="43"/>
                </a:lnTo>
                <a:lnTo>
                  <a:pt x="170" y="43"/>
                </a:lnTo>
                <a:lnTo>
                  <a:pt x="171" y="43"/>
                </a:lnTo>
                <a:lnTo>
                  <a:pt x="172" y="43"/>
                </a:lnTo>
                <a:lnTo>
                  <a:pt x="172" y="42"/>
                </a:lnTo>
                <a:lnTo>
                  <a:pt x="173" y="42"/>
                </a:lnTo>
                <a:lnTo>
                  <a:pt x="174" y="42"/>
                </a:lnTo>
                <a:lnTo>
                  <a:pt x="175" y="42"/>
                </a:lnTo>
                <a:lnTo>
                  <a:pt x="175" y="41"/>
                </a:lnTo>
                <a:lnTo>
                  <a:pt x="176" y="41"/>
                </a:lnTo>
                <a:lnTo>
                  <a:pt x="177" y="40"/>
                </a:lnTo>
                <a:lnTo>
                  <a:pt x="178" y="40"/>
                </a:lnTo>
                <a:lnTo>
                  <a:pt x="178" y="39"/>
                </a:lnTo>
                <a:lnTo>
                  <a:pt x="179" y="39"/>
                </a:lnTo>
                <a:lnTo>
                  <a:pt x="180" y="39"/>
                </a:lnTo>
                <a:lnTo>
                  <a:pt x="180" y="40"/>
                </a:lnTo>
                <a:lnTo>
                  <a:pt x="181" y="40"/>
                </a:lnTo>
                <a:lnTo>
                  <a:pt x="181" y="41"/>
                </a:lnTo>
                <a:lnTo>
                  <a:pt x="182" y="41"/>
                </a:lnTo>
                <a:lnTo>
                  <a:pt x="183" y="41"/>
                </a:lnTo>
                <a:lnTo>
                  <a:pt x="183" y="42"/>
                </a:lnTo>
                <a:lnTo>
                  <a:pt x="184" y="42"/>
                </a:lnTo>
                <a:lnTo>
                  <a:pt x="185" y="42"/>
                </a:lnTo>
                <a:lnTo>
                  <a:pt x="186" y="42"/>
                </a:lnTo>
                <a:lnTo>
                  <a:pt x="187" y="43"/>
                </a:lnTo>
                <a:lnTo>
                  <a:pt x="188" y="43"/>
                </a:lnTo>
                <a:lnTo>
                  <a:pt x="189" y="43"/>
                </a:lnTo>
                <a:lnTo>
                  <a:pt x="190" y="44"/>
                </a:lnTo>
                <a:lnTo>
                  <a:pt x="191" y="44"/>
                </a:lnTo>
                <a:lnTo>
                  <a:pt x="192" y="44"/>
                </a:lnTo>
                <a:lnTo>
                  <a:pt x="193" y="44"/>
                </a:lnTo>
                <a:lnTo>
                  <a:pt x="194" y="44"/>
                </a:lnTo>
                <a:lnTo>
                  <a:pt x="195" y="44"/>
                </a:lnTo>
                <a:lnTo>
                  <a:pt x="196" y="44"/>
                </a:lnTo>
                <a:lnTo>
                  <a:pt x="197" y="44"/>
                </a:lnTo>
                <a:lnTo>
                  <a:pt x="198" y="44"/>
                </a:lnTo>
                <a:lnTo>
                  <a:pt x="199" y="44"/>
                </a:lnTo>
                <a:lnTo>
                  <a:pt x="200" y="44"/>
                </a:lnTo>
                <a:lnTo>
                  <a:pt x="201" y="44"/>
                </a:lnTo>
                <a:lnTo>
                  <a:pt x="202" y="44"/>
                </a:lnTo>
                <a:lnTo>
                  <a:pt x="203" y="44"/>
                </a:lnTo>
                <a:lnTo>
                  <a:pt x="204" y="44"/>
                </a:lnTo>
                <a:lnTo>
                  <a:pt x="204" y="43"/>
                </a:lnTo>
                <a:lnTo>
                  <a:pt x="205" y="43"/>
                </a:lnTo>
                <a:lnTo>
                  <a:pt x="206" y="43"/>
                </a:lnTo>
                <a:lnTo>
                  <a:pt x="207" y="43"/>
                </a:lnTo>
                <a:lnTo>
                  <a:pt x="208" y="43"/>
                </a:lnTo>
                <a:lnTo>
                  <a:pt x="209" y="42"/>
                </a:lnTo>
                <a:lnTo>
                  <a:pt x="210" y="42"/>
                </a:lnTo>
                <a:lnTo>
                  <a:pt x="210" y="43"/>
                </a:lnTo>
                <a:lnTo>
                  <a:pt x="211" y="43"/>
                </a:lnTo>
                <a:lnTo>
                  <a:pt x="212" y="43"/>
                </a:lnTo>
                <a:lnTo>
                  <a:pt x="213" y="44"/>
                </a:lnTo>
                <a:lnTo>
                  <a:pt x="214" y="44"/>
                </a:lnTo>
                <a:lnTo>
                  <a:pt x="215" y="44"/>
                </a:lnTo>
                <a:lnTo>
                  <a:pt x="216" y="44"/>
                </a:lnTo>
                <a:lnTo>
                  <a:pt x="217" y="44"/>
                </a:lnTo>
                <a:lnTo>
                  <a:pt x="218" y="44"/>
                </a:lnTo>
                <a:lnTo>
                  <a:pt x="219" y="44"/>
                </a:lnTo>
                <a:lnTo>
                  <a:pt x="220" y="44"/>
                </a:lnTo>
                <a:lnTo>
                  <a:pt x="221" y="44"/>
                </a:lnTo>
                <a:lnTo>
                  <a:pt x="222" y="44"/>
                </a:lnTo>
                <a:lnTo>
                  <a:pt x="223" y="44"/>
                </a:lnTo>
                <a:lnTo>
                  <a:pt x="224" y="44"/>
                </a:lnTo>
                <a:lnTo>
                  <a:pt x="225" y="44"/>
                </a:lnTo>
                <a:lnTo>
                  <a:pt x="225" y="43"/>
                </a:lnTo>
                <a:lnTo>
                  <a:pt x="226" y="43"/>
                </a:lnTo>
                <a:lnTo>
                  <a:pt x="227" y="43"/>
                </a:lnTo>
                <a:lnTo>
                  <a:pt x="228" y="43"/>
                </a:lnTo>
                <a:lnTo>
                  <a:pt x="228" y="42"/>
                </a:lnTo>
                <a:lnTo>
                  <a:pt x="229" y="42"/>
                </a:lnTo>
                <a:lnTo>
                  <a:pt x="230" y="41"/>
                </a:lnTo>
                <a:lnTo>
                  <a:pt x="230" y="42"/>
                </a:lnTo>
                <a:lnTo>
                  <a:pt x="231" y="42"/>
                </a:lnTo>
                <a:lnTo>
                  <a:pt x="231" y="43"/>
                </a:lnTo>
                <a:lnTo>
                  <a:pt x="232" y="43"/>
                </a:lnTo>
                <a:lnTo>
                  <a:pt x="233" y="43"/>
                </a:lnTo>
                <a:lnTo>
                  <a:pt x="234" y="43"/>
                </a:lnTo>
                <a:lnTo>
                  <a:pt x="235" y="44"/>
                </a:lnTo>
                <a:lnTo>
                  <a:pt x="236" y="44"/>
                </a:lnTo>
                <a:lnTo>
                  <a:pt x="237" y="44"/>
                </a:lnTo>
                <a:lnTo>
                  <a:pt x="238" y="44"/>
                </a:lnTo>
                <a:lnTo>
                  <a:pt x="240" y="44"/>
                </a:lnTo>
                <a:lnTo>
                  <a:pt x="241" y="44"/>
                </a:lnTo>
                <a:lnTo>
                  <a:pt x="242" y="44"/>
                </a:lnTo>
                <a:lnTo>
                  <a:pt x="243" y="44"/>
                </a:lnTo>
                <a:lnTo>
                  <a:pt x="244" y="44"/>
                </a:lnTo>
                <a:lnTo>
                  <a:pt x="245" y="44"/>
                </a:lnTo>
                <a:lnTo>
                  <a:pt x="246" y="44"/>
                </a:lnTo>
                <a:lnTo>
                  <a:pt x="247" y="44"/>
                </a:lnTo>
                <a:lnTo>
                  <a:pt x="248" y="44"/>
                </a:lnTo>
                <a:lnTo>
                  <a:pt x="249" y="44"/>
                </a:lnTo>
                <a:lnTo>
                  <a:pt x="250" y="44"/>
                </a:lnTo>
                <a:lnTo>
                  <a:pt x="251" y="44"/>
                </a:lnTo>
                <a:lnTo>
                  <a:pt x="251" y="43"/>
                </a:lnTo>
                <a:lnTo>
                  <a:pt x="252" y="43"/>
                </a:lnTo>
                <a:lnTo>
                  <a:pt x="253" y="43"/>
                </a:lnTo>
                <a:lnTo>
                  <a:pt x="254" y="43"/>
                </a:lnTo>
                <a:lnTo>
                  <a:pt x="255" y="43"/>
                </a:lnTo>
                <a:lnTo>
                  <a:pt x="256" y="43"/>
                </a:lnTo>
                <a:lnTo>
                  <a:pt x="257" y="43"/>
                </a:lnTo>
                <a:lnTo>
                  <a:pt x="258" y="44"/>
                </a:lnTo>
                <a:lnTo>
                  <a:pt x="259" y="44"/>
                </a:lnTo>
                <a:lnTo>
                  <a:pt x="260" y="44"/>
                </a:lnTo>
                <a:lnTo>
                  <a:pt x="261" y="44"/>
                </a:lnTo>
                <a:lnTo>
                  <a:pt x="262" y="44"/>
                </a:lnTo>
                <a:lnTo>
                  <a:pt x="263" y="44"/>
                </a:lnTo>
                <a:lnTo>
                  <a:pt x="264" y="44"/>
                </a:lnTo>
                <a:lnTo>
                  <a:pt x="265" y="44"/>
                </a:lnTo>
                <a:lnTo>
                  <a:pt x="266" y="44"/>
                </a:lnTo>
                <a:lnTo>
                  <a:pt x="267" y="44"/>
                </a:lnTo>
                <a:lnTo>
                  <a:pt x="268" y="44"/>
                </a:lnTo>
                <a:lnTo>
                  <a:pt x="269" y="44"/>
                </a:lnTo>
                <a:lnTo>
                  <a:pt x="270" y="44"/>
                </a:lnTo>
                <a:lnTo>
                  <a:pt x="270" y="43"/>
                </a:lnTo>
                <a:lnTo>
                  <a:pt x="271" y="43"/>
                </a:lnTo>
                <a:lnTo>
                  <a:pt x="272" y="43"/>
                </a:lnTo>
                <a:lnTo>
                  <a:pt x="273" y="43"/>
                </a:lnTo>
                <a:lnTo>
                  <a:pt x="274" y="42"/>
                </a:lnTo>
                <a:lnTo>
                  <a:pt x="275" y="42"/>
                </a:lnTo>
                <a:lnTo>
                  <a:pt x="276" y="41"/>
                </a:lnTo>
                <a:lnTo>
                  <a:pt x="277" y="40"/>
                </a:lnTo>
                <a:lnTo>
                  <a:pt x="277" y="39"/>
                </a:lnTo>
                <a:lnTo>
                  <a:pt x="278" y="39"/>
                </a:lnTo>
                <a:lnTo>
                  <a:pt x="278" y="38"/>
                </a:lnTo>
                <a:lnTo>
                  <a:pt x="278" y="37"/>
                </a:lnTo>
                <a:lnTo>
                  <a:pt x="278" y="36"/>
                </a:lnTo>
                <a:lnTo>
                  <a:pt x="278" y="35"/>
                </a:lnTo>
                <a:lnTo>
                  <a:pt x="277" y="35"/>
                </a:lnTo>
                <a:lnTo>
                  <a:pt x="277" y="34"/>
                </a:lnTo>
                <a:lnTo>
                  <a:pt x="277" y="33"/>
                </a:lnTo>
                <a:lnTo>
                  <a:pt x="276" y="33"/>
                </a:lnTo>
                <a:lnTo>
                  <a:pt x="275" y="32"/>
                </a:lnTo>
                <a:lnTo>
                  <a:pt x="274" y="32"/>
                </a:lnTo>
                <a:lnTo>
                  <a:pt x="274" y="31"/>
                </a:lnTo>
                <a:lnTo>
                  <a:pt x="275" y="31"/>
                </a:lnTo>
                <a:lnTo>
                  <a:pt x="276" y="30"/>
                </a:lnTo>
                <a:lnTo>
                  <a:pt x="277" y="30"/>
                </a:lnTo>
                <a:lnTo>
                  <a:pt x="278" y="30"/>
                </a:lnTo>
                <a:lnTo>
                  <a:pt x="279" y="30"/>
                </a:lnTo>
                <a:lnTo>
                  <a:pt x="280" y="30"/>
                </a:lnTo>
                <a:lnTo>
                  <a:pt x="281" y="29"/>
                </a:lnTo>
                <a:lnTo>
                  <a:pt x="282" y="29"/>
                </a:lnTo>
                <a:lnTo>
                  <a:pt x="283" y="28"/>
                </a:lnTo>
                <a:lnTo>
                  <a:pt x="284" y="28"/>
                </a:lnTo>
                <a:lnTo>
                  <a:pt x="285" y="27"/>
                </a:lnTo>
                <a:lnTo>
                  <a:pt x="286" y="27"/>
                </a:lnTo>
                <a:lnTo>
                  <a:pt x="286" y="26"/>
                </a:lnTo>
                <a:lnTo>
                  <a:pt x="287" y="25"/>
                </a:lnTo>
                <a:lnTo>
                  <a:pt x="288" y="25"/>
                </a:lnTo>
                <a:lnTo>
                  <a:pt x="288" y="24"/>
                </a:lnTo>
                <a:lnTo>
                  <a:pt x="289" y="24"/>
                </a:lnTo>
                <a:lnTo>
                  <a:pt x="289" y="23"/>
                </a:lnTo>
                <a:lnTo>
                  <a:pt x="290" y="22"/>
                </a:lnTo>
                <a:lnTo>
                  <a:pt x="290" y="21"/>
                </a:lnTo>
                <a:lnTo>
                  <a:pt x="291" y="20"/>
                </a:lnTo>
                <a:lnTo>
                  <a:pt x="291" y="19"/>
                </a:lnTo>
                <a:lnTo>
                  <a:pt x="291" y="18"/>
                </a:lnTo>
                <a:lnTo>
                  <a:pt x="292" y="17"/>
                </a:lnTo>
                <a:lnTo>
                  <a:pt x="292" y="16"/>
                </a:lnTo>
                <a:lnTo>
                  <a:pt x="292" y="15"/>
                </a:lnTo>
                <a:lnTo>
                  <a:pt x="292" y="14"/>
                </a:lnTo>
                <a:lnTo>
                  <a:pt x="292" y="13"/>
                </a:lnTo>
                <a:lnTo>
                  <a:pt x="292" y="12"/>
                </a:lnTo>
                <a:lnTo>
                  <a:pt x="292" y="11"/>
                </a:lnTo>
                <a:lnTo>
                  <a:pt x="291" y="10"/>
                </a:lnTo>
                <a:lnTo>
                  <a:pt x="291" y="9"/>
                </a:lnTo>
                <a:lnTo>
                  <a:pt x="291" y="8"/>
                </a:lnTo>
                <a:lnTo>
                  <a:pt x="290" y="7"/>
                </a:lnTo>
                <a:lnTo>
                  <a:pt x="290" y="6"/>
                </a:lnTo>
                <a:lnTo>
                  <a:pt x="289" y="6"/>
                </a:lnTo>
                <a:lnTo>
                  <a:pt x="289" y="5"/>
                </a:lnTo>
                <a:lnTo>
                  <a:pt x="288" y="5"/>
                </a:lnTo>
                <a:lnTo>
                  <a:pt x="288" y="4"/>
                </a:lnTo>
                <a:lnTo>
                  <a:pt x="287" y="4"/>
                </a:lnTo>
                <a:lnTo>
                  <a:pt x="287" y="3"/>
                </a:lnTo>
                <a:lnTo>
                  <a:pt x="286" y="3"/>
                </a:lnTo>
                <a:lnTo>
                  <a:pt x="285" y="2"/>
                </a:lnTo>
                <a:lnTo>
                  <a:pt x="284" y="2"/>
                </a:lnTo>
                <a:lnTo>
                  <a:pt x="283" y="2"/>
                </a:lnTo>
                <a:lnTo>
                  <a:pt x="283" y="1"/>
                </a:lnTo>
                <a:lnTo>
                  <a:pt x="282" y="1"/>
                </a:lnTo>
                <a:lnTo>
                  <a:pt x="281" y="1"/>
                </a:lnTo>
                <a:lnTo>
                  <a:pt x="280" y="1"/>
                </a:lnTo>
                <a:lnTo>
                  <a:pt x="279" y="1"/>
                </a:lnTo>
                <a:lnTo>
                  <a:pt x="278" y="0"/>
                </a:lnTo>
                <a:lnTo>
                  <a:pt x="277" y="0"/>
                </a:lnTo>
                <a:lnTo>
                  <a:pt x="276" y="0"/>
                </a:lnTo>
                <a:lnTo>
                  <a:pt x="275" y="0"/>
                </a:lnTo>
                <a:lnTo>
                  <a:pt x="275" y="1"/>
                </a:lnTo>
                <a:lnTo>
                  <a:pt x="274" y="1"/>
                </a:lnTo>
                <a:lnTo>
                  <a:pt x="273" y="1"/>
                </a:lnTo>
                <a:lnTo>
                  <a:pt x="272" y="1"/>
                </a:lnTo>
                <a:lnTo>
                  <a:pt x="271" y="1"/>
                </a:lnTo>
                <a:lnTo>
                  <a:pt x="270" y="1"/>
                </a:lnTo>
                <a:lnTo>
                  <a:pt x="269" y="2"/>
                </a:lnTo>
                <a:lnTo>
                  <a:pt x="268" y="2"/>
                </a:lnTo>
                <a:lnTo>
                  <a:pt x="267" y="2"/>
                </a:lnTo>
                <a:lnTo>
                  <a:pt x="266" y="2"/>
                </a:lnTo>
                <a:lnTo>
                  <a:pt x="265" y="2"/>
                </a:lnTo>
                <a:lnTo>
                  <a:pt x="264" y="3"/>
                </a:lnTo>
                <a:lnTo>
                  <a:pt x="263" y="3"/>
                </a:lnTo>
                <a:lnTo>
                  <a:pt x="262" y="3"/>
                </a:lnTo>
                <a:lnTo>
                  <a:pt x="261" y="3"/>
                </a:lnTo>
                <a:lnTo>
                  <a:pt x="260" y="3"/>
                </a:lnTo>
                <a:lnTo>
                  <a:pt x="259" y="3"/>
                </a:lnTo>
                <a:lnTo>
                  <a:pt x="259" y="4"/>
                </a:lnTo>
                <a:lnTo>
                  <a:pt x="258" y="4"/>
                </a:lnTo>
                <a:lnTo>
                  <a:pt x="257" y="4"/>
                </a:lnTo>
                <a:lnTo>
                  <a:pt x="256" y="4"/>
                </a:lnTo>
                <a:lnTo>
                  <a:pt x="255" y="4"/>
                </a:lnTo>
                <a:lnTo>
                  <a:pt x="254" y="4"/>
                </a:lnTo>
                <a:lnTo>
                  <a:pt x="253" y="5"/>
                </a:lnTo>
                <a:lnTo>
                  <a:pt x="252" y="5"/>
                </a:lnTo>
                <a:lnTo>
                  <a:pt x="251" y="5"/>
                </a:lnTo>
                <a:lnTo>
                  <a:pt x="251" y="6"/>
                </a:lnTo>
                <a:lnTo>
                  <a:pt x="250" y="6"/>
                </a:lnTo>
                <a:lnTo>
                  <a:pt x="250" y="7"/>
                </a:lnTo>
                <a:lnTo>
                  <a:pt x="249" y="7"/>
                </a:lnTo>
                <a:lnTo>
                  <a:pt x="249" y="8"/>
                </a:lnTo>
                <a:lnTo>
                  <a:pt x="249" y="9"/>
                </a:lnTo>
                <a:lnTo>
                  <a:pt x="248" y="9"/>
                </a:lnTo>
                <a:lnTo>
                  <a:pt x="248" y="10"/>
                </a:lnTo>
                <a:lnTo>
                  <a:pt x="248" y="11"/>
                </a:lnTo>
                <a:lnTo>
                  <a:pt x="249" y="11"/>
                </a:lnTo>
                <a:lnTo>
                  <a:pt x="249" y="12"/>
                </a:lnTo>
                <a:lnTo>
                  <a:pt x="249" y="13"/>
                </a:lnTo>
                <a:lnTo>
                  <a:pt x="250" y="13"/>
                </a:lnTo>
                <a:lnTo>
                  <a:pt x="250" y="14"/>
                </a:lnTo>
                <a:lnTo>
                  <a:pt x="251" y="14"/>
                </a:lnTo>
                <a:lnTo>
                  <a:pt x="252" y="14"/>
                </a:lnTo>
                <a:lnTo>
                  <a:pt x="252" y="15"/>
                </a:lnTo>
                <a:lnTo>
                  <a:pt x="253" y="15"/>
                </a:lnTo>
                <a:lnTo>
                  <a:pt x="253" y="30"/>
                </a:lnTo>
                <a:lnTo>
                  <a:pt x="247" y="19"/>
                </a:lnTo>
                <a:lnTo>
                  <a:pt x="243" y="13"/>
                </a:lnTo>
                <a:lnTo>
                  <a:pt x="243" y="12"/>
                </a:lnTo>
                <a:lnTo>
                  <a:pt x="242" y="11"/>
                </a:lnTo>
                <a:lnTo>
                  <a:pt x="242" y="10"/>
                </a:lnTo>
                <a:lnTo>
                  <a:pt x="241" y="10"/>
                </a:lnTo>
                <a:lnTo>
                  <a:pt x="241" y="9"/>
                </a:lnTo>
                <a:lnTo>
                  <a:pt x="240" y="9"/>
                </a:lnTo>
                <a:lnTo>
                  <a:pt x="240" y="8"/>
                </a:lnTo>
                <a:lnTo>
                  <a:pt x="239" y="8"/>
                </a:lnTo>
                <a:lnTo>
                  <a:pt x="239" y="7"/>
                </a:lnTo>
                <a:lnTo>
                  <a:pt x="238" y="7"/>
                </a:lnTo>
                <a:lnTo>
                  <a:pt x="237" y="7"/>
                </a:lnTo>
                <a:lnTo>
                  <a:pt x="236" y="6"/>
                </a:lnTo>
                <a:lnTo>
                  <a:pt x="235" y="6"/>
                </a:lnTo>
                <a:lnTo>
                  <a:pt x="234" y="6"/>
                </a:lnTo>
                <a:lnTo>
                  <a:pt x="233" y="6"/>
                </a:lnTo>
                <a:lnTo>
                  <a:pt x="232" y="6"/>
                </a:lnTo>
                <a:lnTo>
                  <a:pt x="231" y="6"/>
                </a:lnTo>
                <a:lnTo>
                  <a:pt x="230" y="6"/>
                </a:lnTo>
                <a:lnTo>
                  <a:pt x="229" y="6"/>
                </a:lnTo>
                <a:lnTo>
                  <a:pt x="228" y="6"/>
                </a:lnTo>
                <a:lnTo>
                  <a:pt x="227" y="6"/>
                </a:lnTo>
                <a:lnTo>
                  <a:pt x="226" y="6"/>
                </a:lnTo>
                <a:lnTo>
                  <a:pt x="226" y="7"/>
                </a:lnTo>
                <a:lnTo>
                  <a:pt x="225" y="7"/>
                </a:lnTo>
                <a:lnTo>
                  <a:pt x="224" y="7"/>
                </a:lnTo>
                <a:lnTo>
                  <a:pt x="224" y="8"/>
                </a:lnTo>
                <a:lnTo>
                  <a:pt x="223" y="8"/>
                </a:lnTo>
                <a:lnTo>
                  <a:pt x="222" y="9"/>
                </a:lnTo>
                <a:lnTo>
                  <a:pt x="222" y="10"/>
                </a:lnTo>
                <a:lnTo>
                  <a:pt x="221" y="10"/>
                </a:lnTo>
                <a:lnTo>
                  <a:pt x="221" y="11"/>
                </a:lnTo>
                <a:lnTo>
                  <a:pt x="220" y="11"/>
                </a:lnTo>
                <a:lnTo>
                  <a:pt x="220" y="12"/>
                </a:lnTo>
                <a:lnTo>
                  <a:pt x="220" y="13"/>
                </a:lnTo>
                <a:lnTo>
                  <a:pt x="220" y="14"/>
                </a:lnTo>
                <a:lnTo>
                  <a:pt x="220" y="15"/>
                </a:lnTo>
                <a:lnTo>
                  <a:pt x="219" y="16"/>
                </a:lnTo>
                <a:lnTo>
                  <a:pt x="219" y="17"/>
                </a:lnTo>
                <a:lnTo>
                  <a:pt x="219" y="18"/>
                </a:lnTo>
                <a:lnTo>
                  <a:pt x="219" y="19"/>
                </a:lnTo>
                <a:lnTo>
                  <a:pt x="218" y="20"/>
                </a:lnTo>
                <a:lnTo>
                  <a:pt x="218" y="21"/>
                </a:lnTo>
                <a:lnTo>
                  <a:pt x="218" y="22"/>
                </a:lnTo>
                <a:lnTo>
                  <a:pt x="218" y="18"/>
                </a:lnTo>
                <a:lnTo>
                  <a:pt x="218" y="17"/>
                </a:lnTo>
                <a:lnTo>
                  <a:pt x="218" y="16"/>
                </a:lnTo>
                <a:lnTo>
                  <a:pt x="217" y="15"/>
                </a:lnTo>
                <a:lnTo>
                  <a:pt x="217" y="14"/>
                </a:lnTo>
                <a:lnTo>
                  <a:pt x="216" y="14"/>
                </a:lnTo>
                <a:lnTo>
                  <a:pt x="216" y="13"/>
                </a:lnTo>
                <a:lnTo>
                  <a:pt x="215" y="13"/>
                </a:lnTo>
                <a:lnTo>
                  <a:pt x="214" y="12"/>
                </a:lnTo>
                <a:lnTo>
                  <a:pt x="213" y="11"/>
                </a:lnTo>
                <a:lnTo>
                  <a:pt x="212" y="11"/>
                </a:lnTo>
                <a:lnTo>
                  <a:pt x="211" y="10"/>
                </a:lnTo>
                <a:lnTo>
                  <a:pt x="210" y="10"/>
                </a:lnTo>
                <a:lnTo>
                  <a:pt x="209" y="10"/>
                </a:lnTo>
                <a:lnTo>
                  <a:pt x="208" y="9"/>
                </a:lnTo>
                <a:lnTo>
                  <a:pt x="207" y="9"/>
                </a:lnTo>
                <a:lnTo>
                  <a:pt x="206" y="9"/>
                </a:lnTo>
                <a:lnTo>
                  <a:pt x="205" y="9"/>
                </a:lnTo>
                <a:lnTo>
                  <a:pt x="204" y="9"/>
                </a:lnTo>
                <a:lnTo>
                  <a:pt x="203" y="8"/>
                </a:lnTo>
                <a:lnTo>
                  <a:pt x="202" y="8"/>
                </a:lnTo>
                <a:lnTo>
                  <a:pt x="201" y="8"/>
                </a:lnTo>
                <a:lnTo>
                  <a:pt x="200" y="8"/>
                </a:lnTo>
                <a:lnTo>
                  <a:pt x="199" y="8"/>
                </a:lnTo>
                <a:lnTo>
                  <a:pt x="196" y="9"/>
                </a:lnTo>
                <a:lnTo>
                  <a:pt x="99" y="9"/>
                </a:lnTo>
                <a:lnTo>
                  <a:pt x="98" y="9"/>
                </a:lnTo>
                <a:lnTo>
                  <a:pt x="97" y="9"/>
                </a:lnTo>
                <a:lnTo>
                  <a:pt x="92" y="9"/>
                </a:lnTo>
                <a:lnTo>
                  <a:pt x="91" y="9"/>
                </a:lnTo>
                <a:lnTo>
                  <a:pt x="91" y="8"/>
                </a:lnTo>
                <a:lnTo>
                  <a:pt x="90" y="8"/>
                </a:lnTo>
                <a:lnTo>
                  <a:pt x="89" y="8"/>
                </a:lnTo>
                <a:lnTo>
                  <a:pt x="88" y="8"/>
                </a:lnTo>
                <a:lnTo>
                  <a:pt x="87" y="8"/>
                </a:lnTo>
                <a:lnTo>
                  <a:pt x="86" y="8"/>
                </a:lnTo>
                <a:lnTo>
                  <a:pt x="86" y="9"/>
                </a:lnTo>
                <a:lnTo>
                  <a:pt x="85" y="9"/>
                </a:lnTo>
                <a:lnTo>
                  <a:pt x="84" y="9"/>
                </a:lnTo>
                <a:lnTo>
                  <a:pt x="83" y="9"/>
                </a:lnTo>
                <a:lnTo>
                  <a:pt x="82" y="9"/>
                </a:lnTo>
                <a:lnTo>
                  <a:pt x="81" y="9"/>
                </a:lnTo>
                <a:lnTo>
                  <a:pt x="81" y="10"/>
                </a:lnTo>
                <a:lnTo>
                  <a:pt x="80" y="10"/>
                </a:lnTo>
                <a:lnTo>
                  <a:pt x="79" y="10"/>
                </a:lnTo>
                <a:lnTo>
                  <a:pt x="78" y="10"/>
                </a:lnTo>
                <a:lnTo>
                  <a:pt x="78" y="11"/>
                </a:lnTo>
                <a:lnTo>
                  <a:pt x="77" y="11"/>
                </a:lnTo>
                <a:lnTo>
                  <a:pt x="76" y="12"/>
                </a:lnTo>
                <a:lnTo>
                  <a:pt x="75" y="13"/>
                </a:lnTo>
                <a:lnTo>
                  <a:pt x="74" y="13"/>
                </a:lnTo>
                <a:lnTo>
                  <a:pt x="74" y="12"/>
                </a:lnTo>
                <a:lnTo>
                  <a:pt x="73" y="11"/>
                </a:lnTo>
                <a:lnTo>
                  <a:pt x="72" y="10"/>
                </a:lnTo>
                <a:lnTo>
                  <a:pt x="71" y="9"/>
                </a:lnTo>
                <a:lnTo>
                  <a:pt x="70" y="9"/>
                </a:lnTo>
                <a:lnTo>
                  <a:pt x="69" y="8"/>
                </a:lnTo>
                <a:lnTo>
                  <a:pt x="68" y="8"/>
                </a:lnTo>
                <a:lnTo>
                  <a:pt x="67" y="8"/>
                </a:lnTo>
                <a:lnTo>
                  <a:pt x="67" y="7"/>
                </a:lnTo>
                <a:lnTo>
                  <a:pt x="66" y="7"/>
                </a:lnTo>
                <a:lnTo>
                  <a:pt x="65" y="7"/>
                </a:lnTo>
                <a:lnTo>
                  <a:pt x="64" y="7"/>
                </a:lnTo>
                <a:lnTo>
                  <a:pt x="63" y="7"/>
                </a:lnTo>
                <a:lnTo>
                  <a:pt x="62" y="6"/>
                </a:lnTo>
                <a:lnTo>
                  <a:pt x="61" y="6"/>
                </a:lnTo>
                <a:lnTo>
                  <a:pt x="59" y="6"/>
                </a:lnTo>
                <a:lnTo>
                  <a:pt x="58" y="6"/>
                </a:lnTo>
                <a:lnTo>
                  <a:pt x="57" y="6"/>
                </a:lnTo>
                <a:lnTo>
                  <a:pt x="56" y="6"/>
                </a:lnTo>
                <a:lnTo>
                  <a:pt x="55" y="6"/>
                </a:lnTo>
                <a:lnTo>
                  <a:pt x="54" y="6"/>
                </a:lnTo>
                <a:lnTo>
                  <a:pt x="53" y="6"/>
                </a:lnTo>
                <a:lnTo>
                  <a:pt x="52" y="6"/>
                </a:lnTo>
                <a:lnTo>
                  <a:pt x="51" y="5"/>
                </a:lnTo>
                <a:lnTo>
                  <a:pt x="50" y="5"/>
                </a:lnTo>
                <a:lnTo>
                  <a:pt x="49" y="5"/>
                </a:lnTo>
                <a:lnTo>
                  <a:pt x="47" y="5"/>
                </a:lnTo>
                <a:lnTo>
                  <a:pt x="46" y="5"/>
                </a:lnTo>
                <a:lnTo>
                  <a:pt x="45" y="5"/>
                </a:lnTo>
                <a:lnTo>
                  <a:pt x="44" y="5"/>
                </a:lnTo>
                <a:lnTo>
                  <a:pt x="43" y="4"/>
                </a:lnTo>
                <a:lnTo>
                  <a:pt x="42" y="4"/>
                </a:lnTo>
                <a:lnTo>
                  <a:pt x="41" y="4"/>
                </a:lnTo>
                <a:lnTo>
                  <a:pt x="40" y="5"/>
                </a:lnTo>
                <a:lnTo>
                  <a:pt x="39" y="5"/>
                </a:lnTo>
                <a:lnTo>
                  <a:pt x="38" y="5"/>
                </a:lnTo>
                <a:lnTo>
                  <a:pt x="37" y="5"/>
                </a:lnTo>
                <a:lnTo>
                  <a:pt x="36" y="5"/>
                </a:lnTo>
                <a:lnTo>
                  <a:pt x="35" y="5"/>
                </a:lnTo>
                <a:lnTo>
                  <a:pt x="34" y="5"/>
                </a:lnTo>
                <a:lnTo>
                  <a:pt x="33" y="4"/>
                </a:lnTo>
                <a:lnTo>
                  <a:pt x="32" y="4"/>
                </a:lnTo>
                <a:lnTo>
                  <a:pt x="31" y="3"/>
                </a:lnTo>
                <a:lnTo>
                  <a:pt x="30" y="3"/>
                </a:lnTo>
                <a:lnTo>
                  <a:pt x="29" y="2"/>
                </a:lnTo>
                <a:lnTo>
                  <a:pt x="28" y="2"/>
                </a:lnTo>
                <a:lnTo>
                  <a:pt x="27" y="2"/>
                </a:lnTo>
                <a:lnTo>
                  <a:pt x="26" y="2"/>
                </a:lnTo>
                <a:lnTo>
                  <a:pt x="25" y="1"/>
                </a:lnTo>
                <a:lnTo>
                  <a:pt x="24" y="1"/>
                </a:lnTo>
                <a:lnTo>
                  <a:pt x="23" y="1"/>
                </a:lnTo>
                <a:lnTo>
                  <a:pt x="22" y="1"/>
                </a:lnTo>
                <a:lnTo>
                  <a:pt x="21" y="1"/>
                </a:lnTo>
                <a:lnTo>
                  <a:pt x="20" y="1"/>
                </a:lnTo>
                <a:lnTo>
                  <a:pt x="19" y="1"/>
                </a:lnTo>
                <a:lnTo>
                  <a:pt x="18" y="1"/>
                </a:lnTo>
                <a:lnTo>
                  <a:pt x="17" y="1"/>
                </a:lnTo>
                <a:lnTo>
                  <a:pt x="17" y="2"/>
                </a:lnTo>
                <a:lnTo>
                  <a:pt x="16" y="2"/>
                </a:lnTo>
                <a:lnTo>
                  <a:pt x="15" y="2"/>
                </a:lnTo>
                <a:lnTo>
                  <a:pt x="14" y="2"/>
                </a:lnTo>
                <a:lnTo>
                  <a:pt x="13" y="2"/>
                </a:lnTo>
                <a:lnTo>
                  <a:pt x="13" y="3"/>
                </a:lnTo>
                <a:lnTo>
                  <a:pt x="12" y="3"/>
                </a:lnTo>
                <a:lnTo>
                  <a:pt x="11" y="3"/>
                </a:lnTo>
                <a:lnTo>
                  <a:pt x="11" y="4"/>
                </a:lnTo>
                <a:lnTo>
                  <a:pt x="10" y="4"/>
                </a:lnTo>
                <a:lnTo>
                  <a:pt x="9" y="5"/>
                </a:lnTo>
                <a:lnTo>
                  <a:pt x="8" y="5"/>
                </a:lnTo>
                <a:lnTo>
                  <a:pt x="7" y="6"/>
                </a:lnTo>
                <a:lnTo>
                  <a:pt x="6" y="7"/>
                </a:lnTo>
                <a:lnTo>
                  <a:pt x="5" y="7"/>
                </a:lnTo>
                <a:lnTo>
                  <a:pt x="5" y="8"/>
                </a:lnTo>
                <a:lnTo>
                  <a:pt x="4" y="9"/>
                </a:lnTo>
                <a:lnTo>
                  <a:pt x="4" y="10"/>
                </a:lnTo>
                <a:lnTo>
                  <a:pt x="3" y="10"/>
                </a:lnTo>
                <a:lnTo>
                  <a:pt x="3" y="11"/>
                </a:lnTo>
                <a:lnTo>
                  <a:pt x="2" y="12"/>
                </a:lnTo>
                <a:lnTo>
                  <a:pt x="2" y="13"/>
                </a:lnTo>
                <a:lnTo>
                  <a:pt x="1" y="14"/>
                </a:lnTo>
                <a:lnTo>
                  <a:pt x="1" y="15"/>
                </a:lnTo>
                <a:lnTo>
                  <a:pt x="1" y="16"/>
                </a:lnTo>
                <a:lnTo>
                  <a:pt x="0" y="17"/>
                </a:lnTo>
                <a:lnTo>
                  <a:pt x="0" y="18"/>
                </a:lnTo>
                <a:lnTo>
                  <a:pt x="0" y="19"/>
                </a:lnTo>
                <a:lnTo>
                  <a:pt x="0" y="20"/>
                </a:lnTo>
                <a:lnTo>
                  <a:pt x="0" y="21"/>
                </a:lnTo>
                <a:lnTo>
                  <a:pt x="0" y="22"/>
                </a:lnTo>
                <a:lnTo>
                  <a:pt x="0" y="23"/>
                </a:lnTo>
                <a:lnTo>
                  <a:pt x="0" y="24"/>
                </a:lnTo>
                <a:lnTo>
                  <a:pt x="0" y="25"/>
                </a:lnTo>
                <a:lnTo>
                  <a:pt x="1" y="26"/>
                </a:lnTo>
                <a:lnTo>
                  <a:pt x="1" y="27"/>
                </a:lnTo>
                <a:lnTo>
                  <a:pt x="1" y="28"/>
                </a:lnTo>
                <a:lnTo>
                  <a:pt x="1" y="29"/>
                </a:lnTo>
                <a:lnTo>
                  <a:pt x="2" y="29"/>
                </a:lnTo>
                <a:lnTo>
                  <a:pt x="2" y="30"/>
                </a:lnTo>
                <a:lnTo>
                  <a:pt x="2" y="31"/>
                </a:lnTo>
                <a:lnTo>
                  <a:pt x="3" y="31"/>
                </a:lnTo>
                <a:close/>
                <a:moveTo>
                  <a:pt x="3" y="31"/>
                </a:moveTo>
                <a:lnTo>
                  <a:pt x="34" y="25"/>
                </a:lnTo>
                <a:lnTo>
                  <a:pt x="34" y="25"/>
                </a:lnTo>
                <a:lnTo>
                  <a:pt x="33" y="26"/>
                </a:lnTo>
                <a:lnTo>
                  <a:pt x="32" y="26"/>
                </a:lnTo>
                <a:lnTo>
                  <a:pt x="32" y="27"/>
                </a:lnTo>
                <a:lnTo>
                  <a:pt x="31" y="27"/>
                </a:lnTo>
                <a:lnTo>
                  <a:pt x="30" y="28"/>
                </a:lnTo>
                <a:lnTo>
                  <a:pt x="29" y="28"/>
                </a:lnTo>
                <a:lnTo>
                  <a:pt x="28" y="28"/>
                </a:lnTo>
                <a:lnTo>
                  <a:pt x="27" y="28"/>
                </a:lnTo>
                <a:lnTo>
                  <a:pt x="27" y="27"/>
                </a:lnTo>
                <a:lnTo>
                  <a:pt x="26" y="27"/>
                </a:lnTo>
                <a:lnTo>
                  <a:pt x="26" y="26"/>
                </a:lnTo>
                <a:lnTo>
                  <a:pt x="25" y="26"/>
                </a:lnTo>
                <a:lnTo>
                  <a:pt x="25" y="25"/>
                </a:lnTo>
                <a:lnTo>
                  <a:pt x="24" y="24"/>
                </a:lnTo>
                <a:lnTo>
                  <a:pt x="24" y="23"/>
                </a:lnTo>
                <a:lnTo>
                  <a:pt x="24" y="22"/>
                </a:lnTo>
                <a:lnTo>
                  <a:pt x="23" y="21"/>
                </a:lnTo>
                <a:lnTo>
                  <a:pt x="23" y="20"/>
                </a:lnTo>
                <a:lnTo>
                  <a:pt x="23" y="19"/>
                </a:lnTo>
                <a:lnTo>
                  <a:pt x="23" y="18"/>
                </a:lnTo>
                <a:lnTo>
                  <a:pt x="23" y="17"/>
                </a:lnTo>
                <a:lnTo>
                  <a:pt x="23" y="16"/>
                </a:lnTo>
                <a:lnTo>
                  <a:pt x="24" y="16"/>
                </a:lnTo>
                <a:lnTo>
                  <a:pt x="24" y="17"/>
                </a:lnTo>
                <a:lnTo>
                  <a:pt x="25" y="18"/>
                </a:lnTo>
                <a:lnTo>
                  <a:pt x="25" y="19"/>
                </a:lnTo>
                <a:lnTo>
                  <a:pt x="26" y="19"/>
                </a:lnTo>
                <a:lnTo>
                  <a:pt x="27" y="20"/>
                </a:lnTo>
                <a:lnTo>
                  <a:pt x="27" y="21"/>
                </a:lnTo>
                <a:lnTo>
                  <a:pt x="27" y="22"/>
                </a:lnTo>
                <a:lnTo>
                  <a:pt x="28" y="22"/>
                </a:lnTo>
                <a:lnTo>
                  <a:pt x="28" y="23"/>
                </a:lnTo>
                <a:lnTo>
                  <a:pt x="29" y="23"/>
                </a:lnTo>
                <a:lnTo>
                  <a:pt x="29" y="24"/>
                </a:lnTo>
                <a:lnTo>
                  <a:pt x="30" y="24"/>
                </a:lnTo>
                <a:lnTo>
                  <a:pt x="31" y="24"/>
                </a:lnTo>
                <a:lnTo>
                  <a:pt x="31" y="25"/>
                </a:lnTo>
                <a:lnTo>
                  <a:pt x="32" y="25"/>
                </a:lnTo>
                <a:lnTo>
                  <a:pt x="33" y="25"/>
                </a:lnTo>
                <a:close/>
                <a:moveTo>
                  <a:pt x="33" y="25"/>
                </a:moveTo>
                <a:lnTo>
                  <a:pt x="34" y="25"/>
                </a:lnTo>
                <a:lnTo>
                  <a:pt x="113" y="34"/>
                </a:lnTo>
                <a:lnTo>
                  <a:pt x="112" y="33"/>
                </a:lnTo>
                <a:lnTo>
                  <a:pt x="112" y="32"/>
                </a:lnTo>
                <a:lnTo>
                  <a:pt x="112" y="27"/>
                </a:lnTo>
                <a:lnTo>
                  <a:pt x="113" y="27"/>
                </a:lnTo>
                <a:lnTo>
                  <a:pt x="114" y="27"/>
                </a:lnTo>
                <a:lnTo>
                  <a:pt x="115" y="27"/>
                </a:lnTo>
                <a:lnTo>
                  <a:pt x="115" y="26"/>
                </a:lnTo>
                <a:lnTo>
                  <a:pt x="115" y="27"/>
                </a:lnTo>
                <a:lnTo>
                  <a:pt x="115" y="28"/>
                </a:lnTo>
                <a:lnTo>
                  <a:pt x="115" y="29"/>
                </a:lnTo>
                <a:lnTo>
                  <a:pt x="115" y="30"/>
                </a:lnTo>
                <a:lnTo>
                  <a:pt x="115" y="31"/>
                </a:lnTo>
                <a:lnTo>
                  <a:pt x="115" y="32"/>
                </a:lnTo>
                <a:lnTo>
                  <a:pt x="115" y="33"/>
                </a:lnTo>
                <a:lnTo>
                  <a:pt x="114" y="33"/>
                </a:lnTo>
                <a:close/>
                <a:moveTo>
                  <a:pt x="114" y="33"/>
                </a:moveTo>
                <a:lnTo>
                  <a:pt x="113" y="33"/>
                </a:lnTo>
                <a:lnTo>
                  <a:pt x="113" y="34"/>
                </a:lnTo>
                <a:lnTo>
                  <a:pt x="141" y="35"/>
                </a:lnTo>
                <a:lnTo>
                  <a:pt x="141" y="35"/>
                </a:lnTo>
                <a:lnTo>
                  <a:pt x="141" y="34"/>
                </a:lnTo>
                <a:lnTo>
                  <a:pt x="140" y="34"/>
                </a:lnTo>
                <a:lnTo>
                  <a:pt x="140" y="33"/>
                </a:lnTo>
                <a:lnTo>
                  <a:pt x="139" y="33"/>
                </a:lnTo>
                <a:lnTo>
                  <a:pt x="138" y="33"/>
                </a:lnTo>
                <a:lnTo>
                  <a:pt x="138" y="27"/>
                </a:lnTo>
                <a:lnTo>
                  <a:pt x="139" y="27"/>
                </a:lnTo>
                <a:lnTo>
                  <a:pt x="139" y="28"/>
                </a:lnTo>
                <a:lnTo>
                  <a:pt x="139" y="29"/>
                </a:lnTo>
                <a:lnTo>
                  <a:pt x="139" y="30"/>
                </a:lnTo>
                <a:lnTo>
                  <a:pt x="139" y="31"/>
                </a:lnTo>
                <a:lnTo>
                  <a:pt x="140" y="32"/>
                </a:lnTo>
                <a:lnTo>
                  <a:pt x="140" y="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6" name="Freeform 1274"/>
          <xdr:cNvSpPr>
            <a:spLocks/>
          </xdr:cNvSpPr>
        </xdr:nvSpPr>
        <xdr:spPr>
          <a:xfrm>
            <a:off x="213" y="150"/>
            <a:ext cx="282" cy="35"/>
          </a:xfrm>
          <a:custGeom>
            <a:pathLst>
              <a:path h="35" w="282">
                <a:moveTo>
                  <a:pt x="266" y="6"/>
                </a:moveTo>
                <a:lnTo>
                  <a:pt x="266" y="6"/>
                </a:lnTo>
                <a:lnTo>
                  <a:pt x="267" y="6"/>
                </a:lnTo>
                <a:lnTo>
                  <a:pt x="268" y="6"/>
                </a:lnTo>
                <a:lnTo>
                  <a:pt x="269" y="6"/>
                </a:lnTo>
                <a:lnTo>
                  <a:pt x="269" y="7"/>
                </a:lnTo>
                <a:lnTo>
                  <a:pt x="270" y="7"/>
                </a:lnTo>
                <a:lnTo>
                  <a:pt x="270" y="8"/>
                </a:lnTo>
                <a:lnTo>
                  <a:pt x="270" y="9"/>
                </a:lnTo>
                <a:lnTo>
                  <a:pt x="270" y="10"/>
                </a:lnTo>
                <a:lnTo>
                  <a:pt x="271" y="10"/>
                </a:lnTo>
                <a:lnTo>
                  <a:pt x="271" y="11"/>
                </a:lnTo>
                <a:lnTo>
                  <a:pt x="270" y="12"/>
                </a:lnTo>
                <a:lnTo>
                  <a:pt x="270" y="13"/>
                </a:lnTo>
                <a:lnTo>
                  <a:pt x="270" y="14"/>
                </a:lnTo>
                <a:lnTo>
                  <a:pt x="270" y="15"/>
                </a:lnTo>
                <a:lnTo>
                  <a:pt x="269" y="15"/>
                </a:lnTo>
                <a:lnTo>
                  <a:pt x="269" y="16"/>
                </a:lnTo>
                <a:lnTo>
                  <a:pt x="268" y="16"/>
                </a:lnTo>
                <a:lnTo>
                  <a:pt x="267" y="16"/>
                </a:lnTo>
                <a:lnTo>
                  <a:pt x="266" y="16"/>
                </a:lnTo>
                <a:lnTo>
                  <a:pt x="265" y="16"/>
                </a:lnTo>
                <a:lnTo>
                  <a:pt x="264" y="16"/>
                </a:lnTo>
                <a:lnTo>
                  <a:pt x="264" y="15"/>
                </a:lnTo>
                <a:lnTo>
                  <a:pt x="264" y="14"/>
                </a:lnTo>
                <a:lnTo>
                  <a:pt x="264" y="13"/>
                </a:lnTo>
                <a:lnTo>
                  <a:pt x="264" y="12"/>
                </a:lnTo>
                <a:lnTo>
                  <a:pt x="264" y="11"/>
                </a:lnTo>
                <a:lnTo>
                  <a:pt x="264" y="10"/>
                </a:lnTo>
                <a:lnTo>
                  <a:pt x="264" y="9"/>
                </a:lnTo>
                <a:lnTo>
                  <a:pt x="264" y="8"/>
                </a:lnTo>
                <a:lnTo>
                  <a:pt x="264" y="7"/>
                </a:lnTo>
                <a:lnTo>
                  <a:pt x="264" y="6"/>
                </a:lnTo>
                <a:lnTo>
                  <a:pt x="265" y="6"/>
                </a:lnTo>
                <a:lnTo>
                  <a:pt x="266" y="6"/>
                </a:lnTo>
                <a:close/>
                <a:moveTo>
                  <a:pt x="266" y="6"/>
                </a:moveTo>
                <a:lnTo>
                  <a:pt x="253" y="10"/>
                </a:lnTo>
                <a:lnTo>
                  <a:pt x="253" y="10"/>
                </a:lnTo>
                <a:lnTo>
                  <a:pt x="253" y="11"/>
                </a:lnTo>
                <a:lnTo>
                  <a:pt x="253" y="12"/>
                </a:lnTo>
                <a:lnTo>
                  <a:pt x="253" y="13"/>
                </a:lnTo>
                <a:lnTo>
                  <a:pt x="253" y="14"/>
                </a:lnTo>
                <a:lnTo>
                  <a:pt x="253" y="15"/>
                </a:lnTo>
                <a:lnTo>
                  <a:pt x="253" y="16"/>
                </a:lnTo>
                <a:lnTo>
                  <a:pt x="253" y="17"/>
                </a:lnTo>
                <a:lnTo>
                  <a:pt x="253" y="18"/>
                </a:lnTo>
                <a:lnTo>
                  <a:pt x="253" y="19"/>
                </a:lnTo>
                <a:lnTo>
                  <a:pt x="253" y="20"/>
                </a:lnTo>
                <a:lnTo>
                  <a:pt x="253" y="21"/>
                </a:lnTo>
                <a:lnTo>
                  <a:pt x="253" y="22"/>
                </a:lnTo>
                <a:lnTo>
                  <a:pt x="253" y="23"/>
                </a:lnTo>
                <a:lnTo>
                  <a:pt x="253" y="24"/>
                </a:lnTo>
                <a:lnTo>
                  <a:pt x="253" y="25"/>
                </a:lnTo>
                <a:lnTo>
                  <a:pt x="253" y="26"/>
                </a:lnTo>
                <a:lnTo>
                  <a:pt x="253" y="27"/>
                </a:lnTo>
                <a:lnTo>
                  <a:pt x="253" y="28"/>
                </a:lnTo>
                <a:lnTo>
                  <a:pt x="253" y="29"/>
                </a:lnTo>
                <a:lnTo>
                  <a:pt x="252" y="29"/>
                </a:lnTo>
                <a:lnTo>
                  <a:pt x="251" y="30"/>
                </a:lnTo>
                <a:lnTo>
                  <a:pt x="250" y="30"/>
                </a:lnTo>
                <a:lnTo>
                  <a:pt x="250" y="31"/>
                </a:lnTo>
                <a:lnTo>
                  <a:pt x="250" y="32"/>
                </a:lnTo>
                <a:lnTo>
                  <a:pt x="250" y="33"/>
                </a:lnTo>
                <a:lnTo>
                  <a:pt x="251" y="33"/>
                </a:lnTo>
                <a:lnTo>
                  <a:pt x="252" y="33"/>
                </a:lnTo>
                <a:lnTo>
                  <a:pt x="252" y="34"/>
                </a:lnTo>
                <a:lnTo>
                  <a:pt x="253" y="34"/>
                </a:lnTo>
                <a:lnTo>
                  <a:pt x="254" y="34"/>
                </a:lnTo>
                <a:lnTo>
                  <a:pt x="255" y="34"/>
                </a:lnTo>
                <a:lnTo>
                  <a:pt x="256" y="34"/>
                </a:lnTo>
                <a:lnTo>
                  <a:pt x="257" y="34"/>
                </a:lnTo>
                <a:lnTo>
                  <a:pt x="258" y="34"/>
                </a:lnTo>
                <a:lnTo>
                  <a:pt x="259" y="34"/>
                </a:lnTo>
                <a:lnTo>
                  <a:pt x="260" y="34"/>
                </a:lnTo>
                <a:lnTo>
                  <a:pt x="261" y="34"/>
                </a:lnTo>
                <a:lnTo>
                  <a:pt x="262" y="34"/>
                </a:lnTo>
                <a:lnTo>
                  <a:pt x="263" y="34"/>
                </a:lnTo>
                <a:lnTo>
                  <a:pt x="264" y="34"/>
                </a:lnTo>
                <a:lnTo>
                  <a:pt x="265" y="34"/>
                </a:lnTo>
                <a:lnTo>
                  <a:pt x="265" y="33"/>
                </a:lnTo>
                <a:lnTo>
                  <a:pt x="266" y="33"/>
                </a:lnTo>
                <a:lnTo>
                  <a:pt x="267" y="33"/>
                </a:lnTo>
                <a:lnTo>
                  <a:pt x="267" y="32"/>
                </a:lnTo>
                <a:lnTo>
                  <a:pt x="268" y="32"/>
                </a:lnTo>
                <a:lnTo>
                  <a:pt x="268" y="31"/>
                </a:lnTo>
                <a:lnTo>
                  <a:pt x="268" y="30"/>
                </a:lnTo>
                <a:lnTo>
                  <a:pt x="267" y="30"/>
                </a:lnTo>
                <a:lnTo>
                  <a:pt x="267" y="29"/>
                </a:lnTo>
                <a:lnTo>
                  <a:pt x="266" y="29"/>
                </a:lnTo>
                <a:lnTo>
                  <a:pt x="265" y="29"/>
                </a:lnTo>
                <a:lnTo>
                  <a:pt x="265" y="28"/>
                </a:lnTo>
                <a:lnTo>
                  <a:pt x="264" y="28"/>
                </a:lnTo>
                <a:lnTo>
                  <a:pt x="264" y="27"/>
                </a:lnTo>
                <a:lnTo>
                  <a:pt x="264" y="26"/>
                </a:lnTo>
                <a:lnTo>
                  <a:pt x="264" y="25"/>
                </a:lnTo>
                <a:lnTo>
                  <a:pt x="264" y="24"/>
                </a:lnTo>
                <a:lnTo>
                  <a:pt x="264" y="23"/>
                </a:lnTo>
                <a:lnTo>
                  <a:pt x="264" y="22"/>
                </a:lnTo>
                <a:lnTo>
                  <a:pt x="265" y="22"/>
                </a:lnTo>
                <a:lnTo>
                  <a:pt x="266" y="22"/>
                </a:lnTo>
                <a:lnTo>
                  <a:pt x="267" y="22"/>
                </a:lnTo>
                <a:lnTo>
                  <a:pt x="268" y="22"/>
                </a:lnTo>
                <a:lnTo>
                  <a:pt x="269" y="22"/>
                </a:lnTo>
                <a:lnTo>
                  <a:pt x="270" y="21"/>
                </a:lnTo>
                <a:lnTo>
                  <a:pt x="271" y="21"/>
                </a:lnTo>
                <a:lnTo>
                  <a:pt x="272" y="21"/>
                </a:lnTo>
                <a:lnTo>
                  <a:pt x="273" y="21"/>
                </a:lnTo>
                <a:lnTo>
                  <a:pt x="274" y="21"/>
                </a:lnTo>
                <a:lnTo>
                  <a:pt x="274" y="20"/>
                </a:lnTo>
                <a:lnTo>
                  <a:pt x="275" y="20"/>
                </a:lnTo>
                <a:lnTo>
                  <a:pt x="276" y="20"/>
                </a:lnTo>
                <a:lnTo>
                  <a:pt x="276" y="19"/>
                </a:lnTo>
                <a:lnTo>
                  <a:pt x="277" y="19"/>
                </a:lnTo>
                <a:lnTo>
                  <a:pt x="277" y="18"/>
                </a:lnTo>
                <a:lnTo>
                  <a:pt x="278" y="18"/>
                </a:lnTo>
                <a:lnTo>
                  <a:pt x="279" y="17"/>
                </a:lnTo>
                <a:lnTo>
                  <a:pt x="279" y="16"/>
                </a:lnTo>
                <a:lnTo>
                  <a:pt x="280" y="16"/>
                </a:lnTo>
                <a:lnTo>
                  <a:pt x="280" y="15"/>
                </a:lnTo>
                <a:lnTo>
                  <a:pt x="281" y="14"/>
                </a:lnTo>
                <a:lnTo>
                  <a:pt x="281" y="13"/>
                </a:lnTo>
                <a:lnTo>
                  <a:pt x="281" y="12"/>
                </a:lnTo>
                <a:lnTo>
                  <a:pt x="281" y="11"/>
                </a:lnTo>
                <a:lnTo>
                  <a:pt x="282" y="10"/>
                </a:lnTo>
                <a:lnTo>
                  <a:pt x="282" y="9"/>
                </a:lnTo>
                <a:lnTo>
                  <a:pt x="281" y="8"/>
                </a:lnTo>
                <a:lnTo>
                  <a:pt x="281" y="7"/>
                </a:lnTo>
                <a:lnTo>
                  <a:pt x="281" y="6"/>
                </a:lnTo>
                <a:lnTo>
                  <a:pt x="281" y="5"/>
                </a:lnTo>
                <a:lnTo>
                  <a:pt x="280" y="5"/>
                </a:lnTo>
                <a:lnTo>
                  <a:pt x="280" y="4"/>
                </a:lnTo>
                <a:lnTo>
                  <a:pt x="280" y="3"/>
                </a:lnTo>
                <a:lnTo>
                  <a:pt x="279" y="3"/>
                </a:lnTo>
                <a:lnTo>
                  <a:pt x="279" y="2"/>
                </a:lnTo>
                <a:lnTo>
                  <a:pt x="278" y="2"/>
                </a:lnTo>
                <a:lnTo>
                  <a:pt x="277" y="1"/>
                </a:lnTo>
                <a:lnTo>
                  <a:pt x="276" y="1"/>
                </a:lnTo>
                <a:lnTo>
                  <a:pt x="275" y="1"/>
                </a:lnTo>
                <a:lnTo>
                  <a:pt x="275" y="0"/>
                </a:lnTo>
                <a:lnTo>
                  <a:pt x="274" y="0"/>
                </a:lnTo>
                <a:lnTo>
                  <a:pt x="273" y="0"/>
                </a:lnTo>
                <a:lnTo>
                  <a:pt x="272" y="0"/>
                </a:lnTo>
                <a:lnTo>
                  <a:pt x="271" y="0"/>
                </a:lnTo>
                <a:lnTo>
                  <a:pt x="270" y="0"/>
                </a:lnTo>
                <a:lnTo>
                  <a:pt x="269" y="0"/>
                </a:lnTo>
                <a:lnTo>
                  <a:pt x="268" y="0"/>
                </a:lnTo>
                <a:lnTo>
                  <a:pt x="268" y="1"/>
                </a:lnTo>
                <a:lnTo>
                  <a:pt x="267" y="1"/>
                </a:lnTo>
                <a:lnTo>
                  <a:pt x="266" y="1"/>
                </a:lnTo>
                <a:lnTo>
                  <a:pt x="265" y="1"/>
                </a:lnTo>
                <a:lnTo>
                  <a:pt x="264" y="1"/>
                </a:lnTo>
                <a:lnTo>
                  <a:pt x="263" y="2"/>
                </a:lnTo>
                <a:lnTo>
                  <a:pt x="262" y="2"/>
                </a:lnTo>
                <a:lnTo>
                  <a:pt x="261" y="2"/>
                </a:lnTo>
                <a:lnTo>
                  <a:pt x="260" y="2"/>
                </a:lnTo>
                <a:lnTo>
                  <a:pt x="259" y="2"/>
                </a:lnTo>
                <a:lnTo>
                  <a:pt x="258" y="3"/>
                </a:lnTo>
                <a:lnTo>
                  <a:pt x="257" y="3"/>
                </a:lnTo>
                <a:lnTo>
                  <a:pt x="256" y="3"/>
                </a:lnTo>
                <a:lnTo>
                  <a:pt x="255" y="3"/>
                </a:lnTo>
                <a:lnTo>
                  <a:pt x="254" y="3"/>
                </a:lnTo>
                <a:lnTo>
                  <a:pt x="253" y="3"/>
                </a:lnTo>
                <a:lnTo>
                  <a:pt x="252" y="3"/>
                </a:lnTo>
                <a:lnTo>
                  <a:pt x="251" y="3"/>
                </a:lnTo>
                <a:lnTo>
                  <a:pt x="251" y="4"/>
                </a:lnTo>
                <a:lnTo>
                  <a:pt x="250" y="4"/>
                </a:lnTo>
                <a:lnTo>
                  <a:pt x="249" y="4"/>
                </a:lnTo>
                <a:lnTo>
                  <a:pt x="249" y="5"/>
                </a:lnTo>
                <a:lnTo>
                  <a:pt x="249" y="6"/>
                </a:lnTo>
                <a:lnTo>
                  <a:pt x="249" y="7"/>
                </a:lnTo>
                <a:lnTo>
                  <a:pt x="250" y="7"/>
                </a:lnTo>
                <a:lnTo>
                  <a:pt x="251" y="7"/>
                </a:lnTo>
                <a:lnTo>
                  <a:pt x="252" y="8"/>
                </a:lnTo>
                <a:lnTo>
                  <a:pt x="253" y="8"/>
                </a:lnTo>
                <a:lnTo>
                  <a:pt x="253" y="9"/>
                </a:lnTo>
                <a:close/>
                <a:moveTo>
                  <a:pt x="253" y="9"/>
                </a:moveTo>
                <a:lnTo>
                  <a:pt x="253" y="10"/>
                </a:lnTo>
                <a:lnTo>
                  <a:pt x="226" y="22"/>
                </a:lnTo>
                <a:lnTo>
                  <a:pt x="226" y="22"/>
                </a:lnTo>
                <a:lnTo>
                  <a:pt x="225" y="22"/>
                </a:lnTo>
                <a:lnTo>
                  <a:pt x="224" y="22"/>
                </a:lnTo>
                <a:lnTo>
                  <a:pt x="223" y="22"/>
                </a:lnTo>
                <a:lnTo>
                  <a:pt x="222" y="22"/>
                </a:lnTo>
                <a:lnTo>
                  <a:pt x="221" y="22"/>
                </a:lnTo>
                <a:lnTo>
                  <a:pt x="221" y="21"/>
                </a:lnTo>
                <a:lnTo>
                  <a:pt x="222" y="21"/>
                </a:lnTo>
                <a:lnTo>
                  <a:pt x="222" y="20"/>
                </a:lnTo>
                <a:lnTo>
                  <a:pt x="222" y="19"/>
                </a:lnTo>
                <a:lnTo>
                  <a:pt x="223" y="19"/>
                </a:lnTo>
                <a:lnTo>
                  <a:pt x="223" y="18"/>
                </a:lnTo>
                <a:lnTo>
                  <a:pt x="223" y="17"/>
                </a:lnTo>
                <a:lnTo>
                  <a:pt x="224" y="17"/>
                </a:lnTo>
                <a:lnTo>
                  <a:pt x="224" y="16"/>
                </a:lnTo>
                <a:lnTo>
                  <a:pt x="225" y="16"/>
                </a:lnTo>
                <a:lnTo>
                  <a:pt x="225" y="17"/>
                </a:lnTo>
                <a:lnTo>
                  <a:pt x="226" y="17"/>
                </a:lnTo>
                <a:lnTo>
                  <a:pt x="226" y="18"/>
                </a:lnTo>
                <a:lnTo>
                  <a:pt x="227" y="18"/>
                </a:lnTo>
                <a:lnTo>
                  <a:pt x="227" y="19"/>
                </a:lnTo>
                <a:lnTo>
                  <a:pt x="227" y="20"/>
                </a:lnTo>
                <a:lnTo>
                  <a:pt x="228" y="20"/>
                </a:lnTo>
                <a:lnTo>
                  <a:pt x="228" y="21"/>
                </a:lnTo>
                <a:lnTo>
                  <a:pt x="228" y="22"/>
                </a:lnTo>
                <a:close/>
                <a:moveTo>
                  <a:pt x="228" y="22"/>
                </a:moveTo>
                <a:lnTo>
                  <a:pt x="227" y="22"/>
                </a:lnTo>
                <a:lnTo>
                  <a:pt x="226" y="22"/>
                </a:lnTo>
                <a:lnTo>
                  <a:pt x="217" y="20"/>
                </a:lnTo>
                <a:lnTo>
                  <a:pt x="216" y="20"/>
                </a:lnTo>
                <a:lnTo>
                  <a:pt x="216" y="21"/>
                </a:lnTo>
                <a:lnTo>
                  <a:pt x="215" y="22"/>
                </a:lnTo>
                <a:lnTo>
                  <a:pt x="215" y="23"/>
                </a:lnTo>
                <a:lnTo>
                  <a:pt x="214" y="24"/>
                </a:lnTo>
                <a:lnTo>
                  <a:pt x="214" y="25"/>
                </a:lnTo>
                <a:lnTo>
                  <a:pt x="213" y="25"/>
                </a:lnTo>
                <a:lnTo>
                  <a:pt x="213" y="26"/>
                </a:lnTo>
                <a:lnTo>
                  <a:pt x="213" y="27"/>
                </a:lnTo>
                <a:lnTo>
                  <a:pt x="212" y="27"/>
                </a:lnTo>
                <a:lnTo>
                  <a:pt x="212" y="28"/>
                </a:lnTo>
                <a:lnTo>
                  <a:pt x="211" y="29"/>
                </a:lnTo>
                <a:lnTo>
                  <a:pt x="211" y="30"/>
                </a:lnTo>
                <a:lnTo>
                  <a:pt x="210" y="30"/>
                </a:lnTo>
                <a:lnTo>
                  <a:pt x="209" y="30"/>
                </a:lnTo>
                <a:lnTo>
                  <a:pt x="208" y="31"/>
                </a:lnTo>
                <a:lnTo>
                  <a:pt x="207" y="31"/>
                </a:lnTo>
                <a:lnTo>
                  <a:pt x="207" y="32"/>
                </a:lnTo>
                <a:lnTo>
                  <a:pt x="207" y="33"/>
                </a:lnTo>
                <a:lnTo>
                  <a:pt x="208" y="33"/>
                </a:lnTo>
                <a:lnTo>
                  <a:pt x="208" y="34"/>
                </a:lnTo>
                <a:lnTo>
                  <a:pt x="209" y="34"/>
                </a:lnTo>
                <a:lnTo>
                  <a:pt x="210" y="34"/>
                </a:lnTo>
                <a:lnTo>
                  <a:pt x="211" y="34"/>
                </a:lnTo>
                <a:lnTo>
                  <a:pt x="212" y="34"/>
                </a:lnTo>
                <a:lnTo>
                  <a:pt x="213" y="34"/>
                </a:lnTo>
                <a:lnTo>
                  <a:pt x="214" y="34"/>
                </a:lnTo>
                <a:lnTo>
                  <a:pt x="215" y="34"/>
                </a:lnTo>
                <a:lnTo>
                  <a:pt x="216" y="34"/>
                </a:lnTo>
                <a:lnTo>
                  <a:pt x="217" y="34"/>
                </a:lnTo>
                <a:lnTo>
                  <a:pt x="218" y="34"/>
                </a:lnTo>
                <a:lnTo>
                  <a:pt x="219" y="34"/>
                </a:lnTo>
                <a:lnTo>
                  <a:pt x="220" y="34"/>
                </a:lnTo>
                <a:lnTo>
                  <a:pt x="220" y="33"/>
                </a:lnTo>
                <a:lnTo>
                  <a:pt x="221" y="33"/>
                </a:lnTo>
                <a:lnTo>
                  <a:pt x="221" y="32"/>
                </a:lnTo>
                <a:lnTo>
                  <a:pt x="221" y="31"/>
                </a:lnTo>
                <a:lnTo>
                  <a:pt x="220" y="31"/>
                </a:lnTo>
                <a:lnTo>
                  <a:pt x="220" y="30"/>
                </a:lnTo>
                <a:lnTo>
                  <a:pt x="219" y="30"/>
                </a:lnTo>
                <a:lnTo>
                  <a:pt x="218" y="30"/>
                </a:lnTo>
                <a:lnTo>
                  <a:pt x="218" y="29"/>
                </a:lnTo>
                <a:lnTo>
                  <a:pt x="218" y="28"/>
                </a:lnTo>
                <a:lnTo>
                  <a:pt x="219" y="28"/>
                </a:lnTo>
                <a:lnTo>
                  <a:pt x="220" y="28"/>
                </a:lnTo>
                <a:lnTo>
                  <a:pt x="220" y="27"/>
                </a:lnTo>
                <a:lnTo>
                  <a:pt x="221" y="27"/>
                </a:lnTo>
                <a:lnTo>
                  <a:pt x="222" y="27"/>
                </a:lnTo>
                <a:lnTo>
                  <a:pt x="223" y="27"/>
                </a:lnTo>
                <a:lnTo>
                  <a:pt x="224" y="27"/>
                </a:lnTo>
                <a:lnTo>
                  <a:pt x="225" y="27"/>
                </a:lnTo>
                <a:lnTo>
                  <a:pt x="226" y="27"/>
                </a:lnTo>
                <a:lnTo>
                  <a:pt x="227" y="27"/>
                </a:lnTo>
                <a:lnTo>
                  <a:pt x="228" y="27"/>
                </a:lnTo>
                <a:lnTo>
                  <a:pt x="229" y="27"/>
                </a:lnTo>
                <a:lnTo>
                  <a:pt x="230" y="27"/>
                </a:lnTo>
                <a:lnTo>
                  <a:pt x="230" y="28"/>
                </a:lnTo>
                <a:lnTo>
                  <a:pt x="231" y="28"/>
                </a:lnTo>
                <a:lnTo>
                  <a:pt x="231" y="29"/>
                </a:lnTo>
                <a:lnTo>
                  <a:pt x="231" y="30"/>
                </a:lnTo>
                <a:lnTo>
                  <a:pt x="230" y="30"/>
                </a:lnTo>
                <a:lnTo>
                  <a:pt x="229" y="30"/>
                </a:lnTo>
                <a:lnTo>
                  <a:pt x="229" y="31"/>
                </a:lnTo>
                <a:lnTo>
                  <a:pt x="228" y="31"/>
                </a:lnTo>
                <a:lnTo>
                  <a:pt x="228" y="32"/>
                </a:lnTo>
                <a:lnTo>
                  <a:pt x="228" y="33"/>
                </a:lnTo>
                <a:lnTo>
                  <a:pt x="229" y="33"/>
                </a:lnTo>
                <a:lnTo>
                  <a:pt x="230" y="34"/>
                </a:lnTo>
                <a:lnTo>
                  <a:pt x="231" y="34"/>
                </a:lnTo>
                <a:lnTo>
                  <a:pt x="232" y="34"/>
                </a:lnTo>
                <a:lnTo>
                  <a:pt x="233" y="34"/>
                </a:lnTo>
                <a:lnTo>
                  <a:pt x="234" y="34"/>
                </a:lnTo>
                <a:lnTo>
                  <a:pt x="235" y="34"/>
                </a:lnTo>
                <a:lnTo>
                  <a:pt x="236" y="34"/>
                </a:lnTo>
                <a:lnTo>
                  <a:pt x="237" y="34"/>
                </a:lnTo>
                <a:lnTo>
                  <a:pt x="238" y="34"/>
                </a:lnTo>
                <a:lnTo>
                  <a:pt x="239" y="34"/>
                </a:lnTo>
                <a:lnTo>
                  <a:pt x="240" y="34"/>
                </a:lnTo>
                <a:lnTo>
                  <a:pt x="241" y="34"/>
                </a:lnTo>
                <a:lnTo>
                  <a:pt x="242" y="34"/>
                </a:lnTo>
                <a:lnTo>
                  <a:pt x="243" y="34"/>
                </a:lnTo>
                <a:lnTo>
                  <a:pt x="244" y="34"/>
                </a:lnTo>
                <a:lnTo>
                  <a:pt x="245" y="34"/>
                </a:lnTo>
                <a:lnTo>
                  <a:pt x="246" y="34"/>
                </a:lnTo>
                <a:lnTo>
                  <a:pt x="246" y="33"/>
                </a:lnTo>
                <a:lnTo>
                  <a:pt x="247" y="33"/>
                </a:lnTo>
                <a:lnTo>
                  <a:pt x="248" y="32"/>
                </a:lnTo>
                <a:lnTo>
                  <a:pt x="248" y="31"/>
                </a:lnTo>
                <a:lnTo>
                  <a:pt x="248" y="30"/>
                </a:lnTo>
                <a:lnTo>
                  <a:pt x="247" y="30"/>
                </a:lnTo>
                <a:lnTo>
                  <a:pt x="246" y="30"/>
                </a:lnTo>
                <a:lnTo>
                  <a:pt x="246" y="29"/>
                </a:lnTo>
                <a:lnTo>
                  <a:pt x="245" y="29"/>
                </a:lnTo>
                <a:lnTo>
                  <a:pt x="244" y="29"/>
                </a:lnTo>
                <a:lnTo>
                  <a:pt x="244" y="28"/>
                </a:lnTo>
                <a:lnTo>
                  <a:pt x="244" y="27"/>
                </a:lnTo>
                <a:lnTo>
                  <a:pt x="243" y="27"/>
                </a:lnTo>
                <a:lnTo>
                  <a:pt x="243" y="26"/>
                </a:lnTo>
                <a:lnTo>
                  <a:pt x="243" y="25"/>
                </a:lnTo>
                <a:lnTo>
                  <a:pt x="242" y="25"/>
                </a:lnTo>
                <a:lnTo>
                  <a:pt x="242" y="24"/>
                </a:lnTo>
                <a:lnTo>
                  <a:pt x="241" y="23"/>
                </a:lnTo>
                <a:lnTo>
                  <a:pt x="241" y="22"/>
                </a:lnTo>
                <a:lnTo>
                  <a:pt x="241" y="21"/>
                </a:lnTo>
                <a:lnTo>
                  <a:pt x="240" y="21"/>
                </a:lnTo>
                <a:lnTo>
                  <a:pt x="239" y="20"/>
                </a:lnTo>
                <a:lnTo>
                  <a:pt x="239" y="19"/>
                </a:lnTo>
                <a:lnTo>
                  <a:pt x="238" y="18"/>
                </a:lnTo>
                <a:lnTo>
                  <a:pt x="238" y="17"/>
                </a:lnTo>
                <a:lnTo>
                  <a:pt x="237" y="16"/>
                </a:lnTo>
                <a:lnTo>
                  <a:pt x="237" y="15"/>
                </a:lnTo>
                <a:lnTo>
                  <a:pt x="236" y="14"/>
                </a:lnTo>
                <a:lnTo>
                  <a:pt x="236" y="13"/>
                </a:lnTo>
                <a:lnTo>
                  <a:pt x="235" y="12"/>
                </a:lnTo>
                <a:lnTo>
                  <a:pt x="235" y="11"/>
                </a:lnTo>
                <a:lnTo>
                  <a:pt x="234" y="11"/>
                </a:lnTo>
                <a:lnTo>
                  <a:pt x="234" y="10"/>
                </a:lnTo>
                <a:lnTo>
                  <a:pt x="233" y="9"/>
                </a:lnTo>
                <a:lnTo>
                  <a:pt x="232" y="8"/>
                </a:lnTo>
                <a:lnTo>
                  <a:pt x="231" y="7"/>
                </a:lnTo>
                <a:lnTo>
                  <a:pt x="230" y="6"/>
                </a:lnTo>
                <a:lnTo>
                  <a:pt x="229" y="6"/>
                </a:lnTo>
                <a:lnTo>
                  <a:pt x="228" y="5"/>
                </a:lnTo>
                <a:lnTo>
                  <a:pt x="227" y="5"/>
                </a:lnTo>
                <a:lnTo>
                  <a:pt x="226" y="5"/>
                </a:lnTo>
                <a:lnTo>
                  <a:pt x="225" y="5"/>
                </a:lnTo>
                <a:lnTo>
                  <a:pt x="224" y="5"/>
                </a:lnTo>
                <a:lnTo>
                  <a:pt x="223" y="6"/>
                </a:lnTo>
                <a:lnTo>
                  <a:pt x="222" y="6"/>
                </a:lnTo>
                <a:lnTo>
                  <a:pt x="221" y="7"/>
                </a:lnTo>
                <a:lnTo>
                  <a:pt x="221" y="8"/>
                </a:lnTo>
                <a:lnTo>
                  <a:pt x="220" y="8"/>
                </a:lnTo>
                <a:lnTo>
                  <a:pt x="220" y="9"/>
                </a:lnTo>
                <a:lnTo>
                  <a:pt x="220" y="10"/>
                </a:lnTo>
                <a:lnTo>
                  <a:pt x="220" y="11"/>
                </a:lnTo>
                <a:lnTo>
                  <a:pt x="220" y="12"/>
                </a:lnTo>
                <a:lnTo>
                  <a:pt x="220" y="13"/>
                </a:lnTo>
                <a:lnTo>
                  <a:pt x="219" y="14"/>
                </a:lnTo>
                <a:lnTo>
                  <a:pt x="219" y="15"/>
                </a:lnTo>
                <a:lnTo>
                  <a:pt x="218" y="16"/>
                </a:lnTo>
                <a:lnTo>
                  <a:pt x="218" y="17"/>
                </a:lnTo>
                <a:lnTo>
                  <a:pt x="218" y="18"/>
                </a:lnTo>
                <a:close/>
                <a:moveTo>
                  <a:pt x="218" y="18"/>
                </a:moveTo>
                <a:lnTo>
                  <a:pt x="217" y="18"/>
                </a:lnTo>
                <a:lnTo>
                  <a:pt x="217" y="19"/>
                </a:lnTo>
                <a:lnTo>
                  <a:pt x="217" y="20"/>
                </a:lnTo>
                <a:lnTo>
                  <a:pt x="197" y="16"/>
                </a:lnTo>
                <a:lnTo>
                  <a:pt x="197" y="16"/>
                </a:lnTo>
                <a:lnTo>
                  <a:pt x="197" y="17"/>
                </a:lnTo>
                <a:lnTo>
                  <a:pt x="196" y="17"/>
                </a:lnTo>
                <a:lnTo>
                  <a:pt x="195" y="18"/>
                </a:lnTo>
                <a:lnTo>
                  <a:pt x="194" y="18"/>
                </a:lnTo>
                <a:lnTo>
                  <a:pt x="193" y="18"/>
                </a:lnTo>
                <a:lnTo>
                  <a:pt x="192" y="18"/>
                </a:lnTo>
                <a:lnTo>
                  <a:pt x="191" y="18"/>
                </a:lnTo>
                <a:lnTo>
                  <a:pt x="190" y="18"/>
                </a:lnTo>
                <a:lnTo>
                  <a:pt x="189" y="18"/>
                </a:lnTo>
                <a:lnTo>
                  <a:pt x="188" y="18"/>
                </a:lnTo>
                <a:lnTo>
                  <a:pt x="188" y="19"/>
                </a:lnTo>
                <a:lnTo>
                  <a:pt x="187" y="19"/>
                </a:lnTo>
                <a:lnTo>
                  <a:pt x="186" y="19"/>
                </a:lnTo>
                <a:lnTo>
                  <a:pt x="186" y="20"/>
                </a:lnTo>
                <a:lnTo>
                  <a:pt x="186" y="21"/>
                </a:lnTo>
                <a:lnTo>
                  <a:pt x="186" y="22"/>
                </a:lnTo>
                <a:lnTo>
                  <a:pt x="187" y="22"/>
                </a:lnTo>
                <a:lnTo>
                  <a:pt x="188" y="23"/>
                </a:lnTo>
                <a:lnTo>
                  <a:pt x="189" y="23"/>
                </a:lnTo>
                <a:lnTo>
                  <a:pt x="190" y="23"/>
                </a:lnTo>
                <a:lnTo>
                  <a:pt x="191" y="23"/>
                </a:lnTo>
                <a:lnTo>
                  <a:pt x="192" y="23"/>
                </a:lnTo>
                <a:lnTo>
                  <a:pt x="193" y="23"/>
                </a:lnTo>
                <a:lnTo>
                  <a:pt x="194" y="23"/>
                </a:lnTo>
                <a:lnTo>
                  <a:pt x="194" y="24"/>
                </a:lnTo>
                <a:lnTo>
                  <a:pt x="195" y="24"/>
                </a:lnTo>
                <a:lnTo>
                  <a:pt x="196" y="25"/>
                </a:lnTo>
                <a:lnTo>
                  <a:pt x="196" y="26"/>
                </a:lnTo>
                <a:lnTo>
                  <a:pt x="195" y="27"/>
                </a:lnTo>
                <a:lnTo>
                  <a:pt x="195" y="28"/>
                </a:lnTo>
                <a:lnTo>
                  <a:pt x="194" y="28"/>
                </a:lnTo>
                <a:lnTo>
                  <a:pt x="193" y="28"/>
                </a:lnTo>
                <a:lnTo>
                  <a:pt x="193" y="29"/>
                </a:lnTo>
                <a:lnTo>
                  <a:pt x="192" y="29"/>
                </a:lnTo>
                <a:lnTo>
                  <a:pt x="191" y="29"/>
                </a:lnTo>
                <a:lnTo>
                  <a:pt x="190" y="29"/>
                </a:lnTo>
                <a:lnTo>
                  <a:pt x="189" y="29"/>
                </a:lnTo>
                <a:lnTo>
                  <a:pt x="188" y="29"/>
                </a:lnTo>
                <a:lnTo>
                  <a:pt x="187" y="29"/>
                </a:lnTo>
                <a:lnTo>
                  <a:pt x="186" y="29"/>
                </a:lnTo>
                <a:lnTo>
                  <a:pt x="185" y="29"/>
                </a:lnTo>
                <a:lnTo>
                  <a:pt x="184" y="28"/>
                </a:lnTo>
                <a:lnTo>
                  <a:pt x="183" y="28"/>
                </a:lnTo>
                <a:lnTo>
                  <a:pt x="182" y="28"/>
                </a:lnTo>
                <a:lnTo>
                  <a:pt x="182" y="27"/>
                </a:lnTo>
                <a:lnTo>
                  <a:pt x="181" y="27"/>
                </a:lnTo>
                <a:lnTo>
                  <a:pt x="180" y="27"/>
                </a:lnTo>
                <a:lnTo>
                  <a:pt x="180" y="26"/>
                </a:lnTo>
                <a:lnTo>
                  <a:pt x="179" y="26"/>
                </a:lnTo>
                <a:lnTo>
                  <a:pt x="179" y="25"/>
                </a:lnTo>
                <a:lnTo>
                  <a:pt x="178" y="25"/>
                </a:lnTo>
                <a:lnTo>
                  <a:pt x="177" y="25"/>
                </a:lnTo>
                <a:lnTo>
                  <a:pt x="176" y="26"/>
                </a:lnTo>
                <a:lnTo>
                  <a:pt x="176" y="27"/>
                </a:lnTo>
                <a:lnTo>
                  <a:pt x="176" y="28"/>
                </a:lnTo>
                <a:lnTo>
                  <a:pt x="176" y="29"/>
                </a:lnTo>
                <a:lnTo>
                  <a:pt x="177" y="29"/>
                </a:lnTo>
                <a:lnTo>
                  <a:pt x="177" y="30"/>
                </a:lnTo>
                <a:lnTo>
                  <a:pt x="178" y="31"/>
                </a:lnTo>
                <a:lnTo>
                  <a:pt x="179" y="31"/>
                </a:lnTo>
                <a:lnTo>
                  <a:pt x="179" y="32"/>
                </a:lnTo>
                <a:lnTo>
                  <a:pt x="180" y="32"/>
                </a:lnTo>
                <a:lnTo>
                  <a:pt x="181" y="32"/>
                </a:lnTo>
                <a:lnTo>
                  <a:pt x="181" y="33"/>
                </a:lnTo>
                <a:lnTo>
                  <a:pt x="182" y="33"/>
                </a:lnTo>
                <a:lnTo>
                  <a:pt x="183" y="33"/>
                </a:lnTo>
                <a:lnTo>
                  <a:pt x="184" y="33"/>
                </a:lnTo>
                <a:lnTo>
                  <a:pt x="184" y="34"/>
                </a:lnTo>
                <a:lnTo>
                  <a:pt x="185" y="34"/>
                </a:lnTo>
                <a:lnTo>
                  <a:pt x="186" y="34"/>
                </a:lnTo>
                <a:lnTo>
                  <a:pt x="187" y="34"/>
                </a:lnTo>
                <a:lnTo>
                  <a:pt x="188" y="34"/>
                </a:lnTo>
                <a:lnTo>
                  <a:pt x="189" y="34"/>
                </a:lnTo>
                <a:lnTo>
                  <a:pt x="190" y="34"/>
                </a:lnTo>
                <a:lnTo>
                  <a:pt x="191" y="34"/>
                </a:lnTo>
                <a:lnTo>
                  <a:pt x="192" y="34"/>
                </a:lnTo>
                <a:lnTo>
                  <a:pt x="193" y="34"/>
                </a:lnTo>
                <a:lnTo>
                  <a:pt x="194" y="34"/>
                </a:lnTo>
                <a:lnTo>
                  <a:pt x="195" y="34"/>
                </a:lnTo>
                <a:lnTo>
                  <a:pt x="196" y="34"/>
                </a:lnTo>
                <a:lnTo>
                  <a:pt x="197" y="34"/>
                </a:lnTo>
                <a:lnTo>
                  <a:pt x="198" y="34"/>
                </a:lnTo>
                <a:lnTo>
                  <a:pt x="199" y="34"/>
                </a:lnTo>
                <a:lnTo>
                  <a:pt x="200" y="33"/>
                </a:lnTo>
                <a:lnTo>
                  <a:pt x="201" y="33"/>
                </a:lnTo>
                <a:lnTo>
                  <a:pt x="202" y="33"/>
                </a:lnTo>
                <a:lnTo>
                  <a:pt x="203" y="33"/>
                </a:lnTo>
                <a:lnTo>
                  <a:pt x="203" y="32"/>
                </a:lnTo>
                <a:lnTo>
                  <a:pt x="204" y="32"/>
                </a:lnTo>
                <a:lnTo>
                  <a:pt x="205" y="32"/>
                </a:lnTo>
                <a:lnTo>
                  <a:pt x="206" y="31"/>
                </a:lnTo>
                <a:lnTo>
                  <a:pt x="207" y="31"/>
                </a:lnTo>
                <a:lnTo>
                  <a:pt x="207" y="30"/>
                </a:lnTo>
                <a:lnTo>
                  <a:pt x="208" y="30"/>
                </a:lnTo>
                <a:lnTo>
                  <a:pt x="208" y="29"/>
                </a:lnTo>
                <a:lnTo>
                  <a:pt x="209" y="28"/>
                </a:lnTo>
                <a:lnTo>
                  <a:pt x="209" y="27"/>
                </a:lnTo>
                <a:lnTo>
                  <a:pt x="209" y="26"/>
                </a:lnTo>
                <a:lnTo>
                  <a:pt x="209" y="25"/>
                </a:lnTo>
                <a:lnTo>
                  <a:pt x="209" y="24"/>
                </a:lnTo>
                <a:lnTo>
                  <a:pt x="208" y="23"/>
                </a:lnTo>
                <a:lnTo>
                  <a:pt x="208" y="22"/>
                </a:lnTo>
                <a:lnTo>
                  <a:pt x="207" y="22"/>
                </a:lnTo>
                <a:lnTo>
                  <a:pt x="206" y="21"/>
                </a:lnTo>
                <a:lnTo>
                  <a:pt x="205" y="21"/>
                </a:lnTo>
                <a:lnTo>
                  <a:pt x="204" y="21"/>
                </a:lnTo>
                <a:lnTo>
                  <a:pt x="204" y="20"/>
                </a:lnTo>
                <a:lnTo>
                  <a:pt x="203" y="20"/>
                </a:lnTo>
                <a:lnTo>
                  <a:pt x="203" y="19"/>
                </a:lnTo>
                <a:lnTo>
                  <a:pt x="204" y="19"/>
                </a:lnTo>
                <a:lnTo>
                  <a:pt x="205" y="19"/>
                </a:lnTo>
                <a:lnTo>
                  <a:pt x="205" y="18"/>
                </a:lnTo>
                <a:lnTo>
                  <a:pt x="206" y="18"/>
                </a:lnTo>
                <a:lnTo>
                  <a:pt x="206" y="17"/>
                </a:lnTo>
                <a:lnTo>
                  <a:pt x="207" y="17"/>
                </a:lnTo>
                <a:lnTo>
                  <a:pt x="207" y="16"/>
                </a:lnTo>
                <a:lnTo>
                  <a:pt x="207" y="15"/>
                </a:lnTo>
                <a:lnTo>
                  <a:pt x="208" y="15"/>
                </a:lnTo>
                <a:lnTo>
                  <a:pt x="208" y="14"/>
                </a:lnTo>
                <a:lnTo>
                  <a:pt x="208" y="13"/>
                </a:lnTo>
                <a:lnTo>
                  <a:pt x="207" y="13"/>
                </a:lnTo>
                <a:lnTo>
                  <a:pt x="207" y="12"/>
                </a:lnTo>
                <a:lnTo>
                  <a:pt x="207" y="11"/>
                </a:lnTo>
                <a:lnTo>
                  <a:pt x="206" y="11"/>
                </a:lnTo>
                <a:lnTo>
                  <a:pt x="206" y="10"/>
                </a:lnTo>
                <a:lnTo>
                  <a:pt x="205" y="10"/>
                </a:lnTo>
                <a:lnTo>
                  <a:pt x="204" y="10"/>
                </a:lnTo>
                <a:lnTo>
                  <a:pt x="204" y="9"/>
                </a:lnTo>
                <a:lnTo>
                  <a:pt x="203" y="9"/>
                </a:lnTo>
                <a:lnTo>
                  <a:pt x="202" y="9"/>
                </a:lnTo>
                <a:lnTo>
                  <a:pt x="202" y="8"/>
                </a:lnTo>
                <a:lnTo>
                  <a:pt x="201" y="8"/>
                </a:lnTo>
                <a:lnTo>
                  <a:pt x="200" y="8"/>
                </a:lnTo>
                <a:lnTo>
                  <a:pt x="199" y="8"/>
                </a:lnTo>
                <a:lnTo>
                  <a:pt x="198" y="8"/>
                </a:lnTo>
                <a:lnTo>
                  <a:pt x="197" y="8"/>
                </a:lnTo>
                <a:lnTo>
                  <a:pt x="196" y="8"/>
                </a:lnTo>
                <a:lnTo>
                  <a:pt x="195" y="8"/>
                </a:lnTo>
                <a:lnTo>
                  <a:pt x="194" y="8"/>
                </a:lnTo>
                <a:lnTo>
                  <a:pt x="193" y="8"/>
                </a:lnTo>
                <a:lnTo>
                  <a:pt x="192" y="8"/>
                </a:lnTo>
                <a:lnTo>
                  <a:pt x="191" y="8"/>
                </a:lnTo>
                <a:lnTo>
                  <a:pt x="190" y="8"/>
                </a:lnTo>
                <a:lnTo>
                  <a:pt x="189" y="8"/>
                </a:lnTo>
                <a:lnTo>
                  <a:pt x="188" y="8"/>
                </a:lnTo>
                <a:lnTo>
                  <a:pt x="187" y="8"/>
                </a:lnTo>
                <a:lnTo>
                  <a:pt x="187" y="9"/>
                </a:lnTo>
                <a:lnTo>
                  <a:pt x="186" y="9"/>
                </a:lnTo>
                <a:lnTo>
                  <a:pt x="185" y="9"/>
                </a:lnTo>
                <a:lnTo>
                  <a:pt x="184" y="9"/>
                </a:lnTo>
                <a:lnTo>
                  <a:pt x="183" y="10"/>
                </a:lnTo>
                <a:lnTo>
                  <a:pt x="182" y="9"/>
                </a:lnTo>
                <a:lnTo>
                  <a:pt x="181" y="9"/>
                </a:lnTo>
                <a:lnTo>
                  <a:pt x="180" y="9"/>
                </a:lnTo>
                <a:lnTo>
                  <a:pt x="180" y="10"/>
                </a:lnTo>
                <a:lnTo>
                  <a:pt x="179" y="10"/>
                </a:lnTo>
                <a:lnTo>
                  <a:pt x="178" y="10"/>
                </a:lnTo>
                <a:lnTo>
                  <a:pt x="178" y="11"/>
                </a:lnTo>
                <a:lnTo>
                  <a:pt x="177" y="11"/>
                </a:lnTo>
                <a:lnTo>
                  <a:pt x="177" y="12"/>
                </a:lnTo>
                <a:lnTo>
                  <a:pt x="177" y="13"/>
                </a:lnTo>
                <a:lnTo>
                  <a:pt x="176" y="13"/>
                </a:lnTo>
                <a:lnTo>
                  <a:pt x="176" y="14"/>
                </a:lnTo>
                <a:lnTo>
                  <a:pt x="176" y="15"/>
                </a:lnTo>
                <a:lnTo>
                  <a:pt x="176" y="16"/>
                </a:lnTo>
                <a:lnTo>
                  <a:pt x="177" y="16"/>
                </a:lnTo>
                <a:lnTo>
                  <a:pt x="177" y="17"/>
                </a:lnTo>
                <a:lnTo>
                  <a:pt x="177" y="18"/>
                </a:lnTo>
                <a:lnTo>
                  <a:pt x="178" y="18"/>
                </a:lnTo>
                <a:lnTo>
                  <a:pt x="179" y="18"/>
                </a:lnTo>
                <a:lnTo>
                  <a:pt x="179" y="19"/>
                </a:lnTo>
                <a:lnTo>
                  <a:pt x="180" y="19"/>
                </a:lnTo>
                <a:lnTo>
                  <a:pt x="181" y="19"/>
                </a:lnTo>
                <a:lnTo>
                  <a:pt x="181" y="18"/>
                </a:lnTo>
                <a:lnTo>
                  <a:pt x="182" y="18"/>
                </a:lnTo>
                <a:lnTo>
                  <a:pt x="183" y="18"/>
                </a:lnTo>
                <a:lnTo>
                  <a:pt x="183" y="17"/>
                </a:lnTo>
                <a:lnTo>
                  <a:pt x="184" y="17"/>
                </a:lnTo>
                <a:lnTo>
                  <a:pt x="184" y="16"/>
                </a:lnTo>
                <a:lnTo>
                  <a:pt x="185" y="16"/>
                </a:lnTo>
                <a:lnTo>
                  <a:pt x="185" y="15"/>
                </a:lnTo>
                <a:lnTo>
                  <a:pt x="186" y="15"/>
                </a:lnTo>
                <a:lnTo>
                  <a:pt x="186" y="14"/>
                </a:lnTo>
                <a:lnTo>
                  <a:pt x="187" y="14"/>
                </a:lnTo>
                <a:lnTo>
                  <a:pt x="188" y="14"/>
                </a:lnTo>
                <a:lnTo>
                  <a:pt x="188" y="13"/>
                </a:lnTo>
                <a:lnTo>
                  <a:pt x="189" y="13"/>
                </a:lnTo>
                <a:lnTo>
                  <a:pt x="190" y="13"/>
                </a:lnTo>
                <a:lnTo>
                  <a:pt x="191" y="13"/>
                </a:lnTo>
                <a:lnTo>
                  <a:pt x="192" y="13"/>
                </a:lnTo>
                <a:lnTo>
                  <a:pt x="193" y="13"/>
                </a:lnTo>
                <a:lnTo>
                  <a:pt x="194" y="13"/>
                </a:lnTo>
                <a:lnTo>
                  <a:pt x="195" y="13"/>
                </a:lnTo>
                <a:lnTo>
                  <a:pt x="195" y="14"/>
                </a:lnTo>
                <a:close/>
                <a:moveTo>
                  <a:pt x="195" y="14"/>
                </a:moveTo>
                <a:lnTo>
                  <a:pt x="196" y="14"/>
                </a:lnTo>
                <a:lnTo>
                  <a:pt x="196" y="15"/>
                </a:lnTo>
                <a:lnTo>
                  <a:pt x="197" y="15"/>
                </a:lnTo>
                <a:lnTo>
                  <a:pt x="197" y="16"/>
                </a:lnTo>
                <a:lnTo>
                  <a:pt x="155" y="14"/>
                </a:lnTo>
                <a:lnTo>
                  <a:pt x="155" y="14"/>
                </a:lnTo>
                <a:lnTo>
                  <a:pt x="156" y="14"/>
                </a:lnTo>
                <a:lnTo>
                  <a:pt x="157" y="14"/>
                </a:lnTo>
                <a:lnTo>
                  <a:pt x="158" y="15"/>
                </a:lnTo>
                <a:lnTo>
                  <a:pt x="159" y="15"/>
                </a:lnTo>
                <a:lnTo>
                  <a:pt x="159" y="16"/>
                </a:lnTo>
                <a:lnTo>
                  <a:pt x="160" y="16"/>
                </a:lnTo>
                <a:lnTo>
                  <a:pt x="160" y="17"/>
                </a:lnTo>
                <a:lnTo>
                  <a:pt x="161" y="17"/>
                </a:lnTo>
                <a:lnTo>
                  <a:pt x="161" y="18"/>
                </a:lnTo>
                <a:lnTo>
                  <a:pt x="161" y="19"/>
                </a:lnTo>
                <a:lnTo>
                  <a:pt x="162" y="19"/>
                </a:lnTo>
                <a:lnTo>
                  <a:pt x="162" y="20"/>
                </a:lnTo>
                <a:lnTo>
                  <a:pt x="162" y="21"/>
                </a:lnTo>
                <a:lnTo>
                  <a:pt x="163" y="22"/>
                </a:lnTo>
                <a:lnTo>
                  <a:pt x="163" y="23"/>
                </a:lnTo>
                <a:lnTo>
                  <a:pt x="163" y="24"/>
                </a:lnTo>
                <a:lnTo>
                  <a:pt x="163" y="25"/>
                </a:lnTo>
                <a:lnTo>
                  <a:pt x="163" y="26"/>
                </a:lnTo>
                <a:lnTo>
                  <a:pt x="163" y="27"/>
                </a:lnTo>
                <a:lnTo>
                  <a:pt x="163" y="28"/>
                </a:lnTo>
                <a:lnTo>
                  <a:pt x="162" y="28"/>
                </a:lnTo>
                <a:lnTo>
                  <a:pt x="162" y="29"/>
                </a:lnTo>
                <a:lnTo>
                  <a:pt x="161" y="29"/>
                </a:lnTo>
                <a:lnTo>
                  <a:pt x="160" y="29"/>
                </a:lnTo>
                <a:lnTo>
                  <a:pt x="159" y="29"/>
                </a:lnTo>
                <a:lnTo>
                  <a:pt x="158" y="29"/>
                </a:lnTo>
                <a:lnTo>
                  <a:pt x="157" y="29"/>
                </a:lnTo>
                <a:lnTo>
                  <a:pt x="157" y="28"/>
                </a:lnTo>
                <a:lnTo>
                  <a:pt x="156" y="28"/>
                </a:lnTo>
                <a:lnTo>
                  <a:pt x="155" y="28"/>
                </a:lnTo>
                <a:lnTo>
                  <a:pt x="155" y="27"/>
                </a:lnTo>
                <a:lnTo>
                  <a:pt x="154" y="27"/>
                </a:lnTo>
                <a:lnTo>
                  <a:pt x="154" y="26"/>
                </a:lnTo>
                <a:lnTo>
                  <a:pt x="154" y="25"/>
                </a:lnTo>
                <a:lnTo>
                  <a:pt x="153" y="25"/>
                </a:lnTo>
                <a:lnTo>
                  <a:pt x="153" y="24"/>
                </a:lnTo>
                <a:lnTo>
                  <a:pt x="153" y="23"/>
                </a:lnTo>
                <a:lnTo>
                  <a:pt x="152" y="23"/>
                </a:lnTo>
                <a:lnTo>
                  <a:pt x="152" y="22"/>
                </a:lnTo>
                <a:lnTo>
                  <a:pt x="152" y="21"/>
                </a:lnTo>
                <a:lnTo>
                  <a:pt x="152" y="20"/>
                </a:lnTo>
                <a:lnTo>
                  <a:pt x="151" y="20"/>
                </a:lnTo>
                <a:lnTo>
                  <a:pt x="151" y="19"/>
                </a:lnTo>
                <a:lnTo>
                  <a:pt x="151" y="18"/>
                </a:lnTo>
                <a:lnTo>
                  <a:pt x="151" y="17"/>
                </a:lnTo>
                <a:lnTo>
                  <a:pt x="151" y="16"/>
                </a:lnTo>
                <a:lnTo>
                  <a:pt x="152" y="16"/>
                </a:lnTo>
                <a:close/>
                <a:moveTo>
                  <a:pt x="152" y="16"/>
                </a:moveTo>
                <a:lnTo>
                  <a:pt x="152" y="15"/>
                </a:lnTo>
                <a:lnTo>
                  <a:pt x="153" y="15"/>
                </a:lnTo>
                <a:lnTo>
                  <a:pt x="153" y="14"/>
                </a:lnTo>
                <a:lnTo>
                  <a:pt x="154" y="14"/>
                </a:lnTo>
                <a:lnTo>
                  <a:pt x="155" y="14"/>
                </a:lnTo>
                <a:lnTo>
                  <a:pt x="139" y="22"/>
                </a:lnTo>
                <a:lnTo>
                  <a:pt x="139" y="22"/>
                </a:lnTo>
                <a:lnTo>
                  <a:pt x="139" y="23"/>
                </a:lnTo>
                <a:lnTo>
                  <a:pt x="139" y="24"/>
                </a:lnTo>
                <a:lnTo>
                  <a:pt x="139" y="25"/>
                </a:lnTo>
                <a:lnTo>
                  <a:pt x="140" y="25"/>
                </a:lnTo>
                <a:lnTo>
                  <a:pt x="140" y="26"/>
                </a:lnTo>
                <a:lnTo>
                  <a:pt x="140" y="27"/>
                </a:lnTo>
                <a:lnTo>
                  <a:pt x="141" y="27"/>
                </a:lnTo>
                <a:lnTo>
                  <a:pt x="141" y="28"/>
                </a:lnTo>
                <a:lnTo>
                  <a:pt x="142" y="28"/>
                </a:lnTo>
                <a:lnTo>
                  <a:pt x="142" y="29"/>
                </a:lnTo>
                <a:lnTo>
                  <a:pt x="143" y="30"/>
                </a:lnTo>
                <a:lnTo>
                  <a:pt x="144" y="30"/>
                </a:lnTo>
                <a:lnTo>
                  <a:pt x="144" y="31"/>
                </a:lnTo>
                <a:lnTo>
                  <a:pt x="145" y="31"/>
                </a:lnTo>
                <a:lnTo>
                  <a:pt x="145" y="32"/>
                </a:lnTo>
                <a:lnTo>
                  <a:pt x="146" y="32"/>
                </a:lnTo>
                <a:lnTo>
                  <a:pt x="147" y="32"/>
                </a:lnTo>
                <a:lnTo>
                  <a:pt x="147" y="33"/>
                </a:lnTo>
                <a:lnTo>
                  <a:pt x="148" y="33"/>
                </a:lnTo>
                <a:lnTo>
                  <a:pt x="149" y="33"/>
                </a:lnTo>
                <a:lnTo>
                  <a:pt x="150" y="33"/>
                </a:lnTo>
                <a:lnTo>
                  <a:pt x="150" y="34"/>
                </a:lnTo>
                <a:lnTo>
                  <a:pt x="151" y="34"/>
                </a:lnTo>
                <a:lnTo>
                  <a:pt x="152" y="34"/>
                </a:lnTo>
                <a:lnTo>
                  <a:pt x="153" y="34"/>
                </a:lnTo>
                <a:lnTo>
                  <a:pt x="154" y="34"/>
                </a:lnTo>
                <a:lnTo>
                  <a:pt x="155" y="34"/>
                </a:lnTo>
                <a:lnTo>
                  <a:pt x="156" y="34"/>
                </a:lnTo>
                <a:lnTo>
                  <a:pt x="157" y="34"/>
                </a:lnTo>
                <a:lnTo>
                  <a:pt x="158" y="34"/>
                </a:lnTo>
                <a:lnTo>
                  <a:pt x="159" y="34"/>
                </a:lnTo>
                <a:lnTo>
                  <a:pt x="160" y="34"/>
                </a:lnTo>
                <a:lnTo>
                  <a:pt x="161" y="34"/>
                </a:lnTo>
                <a:lnTo>
                  <a:pt x="162" y="34"/>
                </a:lnTo>
                <a:lnTo>
                  <a:pt x="163" y="34"/>
                </a:lnTo>
                <a:lnTo>
                  <a:pt x="164" y="33"/>
                </a:lnTo>
                <a:lnTo>
                  <a:pt x="165" y="33"/>
                </a:lnTo>
                <a:lnTo>
                  <a:pt x="166" y="33"/>
                </a:lnTo>
                <a:lnTo>
                  <a:pt x="167" y="33"/>
                </a:lnTo>
                <a:lnTo>
                  <a:pt x="167" y="32"/>
                </a:lnTo>
                <a:lnTo>
                  <a:pt x="168" y="32"/>
                </a:lnTo>
                <a:lnTo>
                  <a:pt x="169" y="32"/>
                </a:lnTo>
                <a:lnTo>
                  <a:pt x="169" y="31"/>
                </a:lnTo>
                <a:lnTo>
                  <a:pt x="170" y="31"/>
                </a:lnTo>
                <a:lnTo>
                  <a:pt x="170" y="30"/>
                </a:lnTo>
                <a:lnTo>
                  <a:pt x="171" y="30"/>
                </a:lnTo>
                <a:lnTo>
                  <a:pt x="172" y="30"/>
                </a:lnTo>
                <a:lnTo>
                  <a:pt x="172" y="29"/>
                </a:lnTo>
                <a:lnTo>
                  <a:pt x="173" y="29"/>
                </a:lnTo>
                <a:lnTo>
                  <a:pt x="173" y="28"/>
                </a:lnTo>
                <a:lnTo>
                  <a:pt x="174" y="27"/>
                </a:lnTo>
                <a:lnTo>
                  <a:pt x="174" y="26"/>
                </a:lnTo>
                <a:lnTo>
                  <a:pt x="175" y="26"/>
                </a:lnTo>
                <a:lnTo>
                  <a:pt x="175" y="25"/>
                </a:lnTo>
                <a:lnTo>
                  <a:pt x="175" y="24"/>
                </a:lnTo>
                <a:lnTo>
                  <a:pt x="175" y="23"/>
                </a:lnTo>
                <a:lnTo>
                  <a:pt x="175" y="22"/>
                </a:lnTo>
                <a:lnTo>
                  <a:pt x="175" y="21"/>
                </a:lnTo>
                <a:lnTo>
                  <a:pt x="175" y="20"/>
                </a:lnTo>
                <a:lnTo>
                  <a:pt x="175" y="19"/>
                </a:lnTo>
                <a:lnTo>
                  <a:pt x="175" y="18"/>
                </a:lnTo>
                <a:lnTo>
                  <a:pt x="174" y="17"/>
                </a:lnTo>
                <a:lnTo>
                  <a:pt x="174" y="16"/>
                </a:lnTo>
                <a:lnTo>
                  <a:pt x="173" y="16"/>
                </a:lnTo>
                <a:lnTo>
                  <a:pt x="173" y="15"/>
                </a:lnTo>
                <a:lnTo>
                  <a:pt x="172" y="14"/>
                </a:lnTo>
                <a:lnTo>
                  <a:pt x="171" y="13"/>
                </a:lnTo>
                <a:lnTo>
                  <a:pt x="170" y="12"/>
                </a:lnTo>
                <a:lnTo>
                  <a:pt x="169" y="12"/>
                </a:lnTo>
                <a:lnTo>
                  <a:pt x="169" y="11"/>
                </a:lnTo>
                <a:lnTo>
                  <a:pt x="168" y="11"/>
                </a:lnTo>
                <a:lnTo>
                  <a:pt x="167" y="11"/>
                </a:lnTo>
                <a:lnTo>
                  <a:pt x="167" y="10"/>
                </a:lnTo>
                <a:lnTo>
                  <a:pt x="166" y="10"/>
                </a:lnTo>
                <a:lnTo>
                  <a:pt x="165" y="10"/>
                </a:lnTo>
                <a:lnTo>
                  <a:pt x="164" y="9"/>
                </a:lnTo>
                <a:lnTo>
                  <a:pt x="163" y="9"/>
                </a:lnTo>
                <a:lnTo>
                  <a:pt x="162" y="9"/>
                </a:lnTo>
                <a:lnTo>
                  <a:pt x="161" y="9"/>
                </a:lnTo>
                <a:lnTo>
                  <a:pt x="160" y="9"/>
                </a:lnTo>
                <a:lnTo>
                  <a:pt x="159" y="9"/>
                </a:lnTo>
                <a:lnTo>
                  <a:pt x="158" y="9"/>
                </a:lnTo>
                <a:lnTo>
                  <a:pt x="157" y="9"/>
                </a:lnTo>
                <a:lnTo>
                  <a:pt x="156" y="9"/>
                </a:lnTo>
                <a:lnTo>
                  <a:pt x="155" y="9"/>
                </a:lnTo>
                <a:lnTo>
                  <a:pt x="154" y="9"/>
                </a:lnTo>
                <a:lnTo>
                  <a:pt x="153" y="9"/>
                </a:lnTo>
                <a:lnTo>
                  <a:pt x="152" y="9"/>
                </a:lnTo>
                <a:lnTo>
                  <a:pt x="151" y="9"/>
                </a:lnTo>
                <a:lnTo>
                  <a:pt x="151" y="10"/>
                </a:lnTo>
                <a:lnTo>
                  <a:pt x="150" y="10"/>
                </a:lnTo>
                <a:lnTo>
                  <a:pt x="149" y="10"/>
                </a:lnTo>
                <a:lnTo>
                  <a:pt x="148" y="10"/>
                </a:lnTo>
                <a:lnTo>
                  <a:pt x="147" y="11"/>
                </a:lnTo>
                <a:lnTo>
                  <a:pt x="146" y="11"/>
                </a:lnTo>
                <a:lnTo>
                  <a:pt x="146" y="12"/>
                </a:lnTo>
                <a:lnTo>
                  <a:pt x="145" y="12"/>
                </a:lnTo>
                <a:lnTo>
                  <a:pt x="144" y="12"/>
                </a:lnTo>
                <a:lnTo>
                  <a:pt x="144" y="13"/>
                </a:lnTo>
                <a:lnTo>
                  <a:pt x="143" y="13"/>
                </a:lnTo>
                <a:lnTo>
                  <a:pt x="143" y="14"/>
                </a:lnTo>
                <a:lnTo>
                  <a:pt x="142" y="14"/>
                </a:lnTo>
                <a:lnTo>
                  <a:pt x="142" y="15"/>
                </a:lnTo>
                <a:lnTo>
                  <a:pt x="141" y="15"/>
                </a:lnTo>
                <a:lnTo>
                  <a:pt x="141" y="16"/>
                </a:lnTo>
                <a:lnTo>
                  <a:pt x="140" y="16"/>
                </a:lnTo>
                <a:close/>
                <a:moveTo>
                  <a:pt x="140" y="16"/>
                </a:moveTo>
                <a:lnTo>
                  <a:pt x="140" y="17"/>
                </a:lnTo>
                <a:lnTo>
                  <a:pt x="140" y="18"/>
                </a:lnTo>
                <a:lnTo>
                  <a:pt x="139" y="19"/>
                </a:lnTo>
                <a:lnTo>
                  <a:pt x="139" y="20"/>
                </a:lnTo>
                <a:lnTo>
                  <a:pt x="139" y="21"/>
                </a:lnTo>
                <a:lnTo>
                  <a:pt x="139" y="22"/>
                </a:lnTo>
                <a:lnTo>
                  <a:pt x="128" y="9"/>
                </a:lnTo>
                <a:lnTo>
                  <a:pt x="126" y="9"/>
                </a:lnTo>
                <a:lnTo>
                  <a:pt x="125" y="9"/>
                </a:lnTo>
                <a:lnTo>
                  <a:pt x="124" y="9"/>
                </a:lnTo>
                <a:lnTo>
                  <a:pt x="122" y="9"/>
                </a:lnTo>
                <a:lnTo>
                  <a:pt x="121" y="9"/>
                </a:lnTo>
                <a:lnTo>
                  <a:pt x="119" y="9"/>
                </a:lnTo>
                <a:lnTo>
                  <a:pt x="118" y="9"/>
                </a:lnTo>
                <a:lnTo>
                  <a:pt x="116" y="9"/>
                </a:lnTo>
                <a:lnTo>
                  <a:pt x="115" y="9"/>
                </a:lnTo>
                <a:lnTo>
                  <a:pt x="114" y="9"/>
                </a:lnTo>
                <a:lnTo>
                  <a:pt x="113" y="9"/>
                </a:lnTo>
                <a:lnTo>
                  <a:pt x="112" y="9"/>
                </a:lnTo>
                <a:lnTo>
                  <a:pt x="111" y="9"/>
                </a:lnTo>
                <a:lnTo>
                  <a:pt x="111" y="8"/>
                </a:lnTo>
                <a:lnTo>
                  <a:pt x="110" y="8"/>
                </a:lnTo>
                <a:lnTo>
                  <a:pt x="110" y="9"/>
                </a:lnTo>
                <a:lnTo>
                  <a:pt x="109" y="9"/>
                </a:lnTo>
                <a:lnTo>
                  <a:pt x="108" y="9"/>
                </a:lnTo>
                <a:lnTo>
                  <a:pt x="108" y="10"/>
                </a:lnTo>
                <a:lnTo>
                  <a:pt x="107" y="10"/>
                </a:lnTo>
                <a:lnTo>
                  <a:pt x="106" y="11"/>
                </a:lnTo>
                <a:lnTo>
                  <a:pt x="106" y="12"/>
                </a:lnTo>
                <a:lnTo>
                  <a:pt x="105" y="12"/>
                </a:lnTo>
                <a:lnTo>
                  <a:pt x="105" y="13"/>
                </a:lnTo>
                <a:lnTo>
                  <a:pt x="105" y="14"/>
                </a:lnTo>
                <a:lnTo>
                  <a:pt x="104" y="15"/>
                </a:lnTo>
                <a:lnTo>
                  <a:pt x="104" y="16"/>
                </a:lnTo>
                <a:lnTo>
                  <a:pt x="105" y="16"/>
                </a:lnTo>
                <a:lnTo>
                  <a:pt x="105" y="17"/>
                </a:lnTo>
                <a:lnTo>
                  <a:pt x="106" y="17"/>
                </a:lnTo>
                <a:lnTo>
                  <a:pt x="106" y="18"/>
                </a:lnTo>
                <a:lnTo>
                  <a:pt x="107" y="18"/>
                </a:lnTo>
                <a:lnTo>
                  <a:pt x="108" y="18"/>
                </a:lnTo>
                <a:lnTo>
                  <a:pt x="109" y="18"/>
                </a:lnTo>
                <a:lnTo>
                  <a:pt x="110" y="17"/>
                </a:lnTo>
                <a:lnTo>
                  <a:pt x="111" y="17"/>
                </a:lnTo>
                <a:lnTo>
                  <a:pt x="111" y="16"/>
                </a:lnTo>
                <a:lnTo>
                  <a:pt x="112" y="16"/>
                </a:lnTo>
                <a:lnTo>
                  <a:pt x="112" y="15"/>
                </a:lnTo>
                <a:lnTo>
                  <a:pt x="113" y="15"/>
                </a:lnTo>
                <a:lnTo>
                  <a:pt x="113" y="14"/>
                </a:lnTo>
                <a:lnTo>
                  <a:pt x="114" y="14"/>
                </a:lnTo>
                <a:lnTo>
                  <a:pt x="115" y="14"/>
                </a:lnTo>
                <a:lnTo>
                  <a:pt x="115" y="15"/>
                </a:lnTo>
                <a:lnTo>
                  <a:pt x="116" y="15"/>
                </a:lnTo>
                <a:lnTo>
                  <a:pt x="116" y="16"/>
                </a:lnTo>
                <a:lnTo>
                  <a:pt x="116" y="17"/>
                </a:lnTo>
                <a:lnTo>
                  <a:pt x="116" y="18"/>
                </a:lnTo>
                <a:lnTo>
                  <a:pt x="116" y="19"/>
                </a:lnTo>
                <a:lnTo>
                  <a:pt x="116" y="20"/>
                </a:lnTo>
                <a:lnTo>
                  <a:pt x="116" y="21"/>
                </a:lnTo>
                <a:lnTo>
                  <a:pt x="116" y="22"/>
                </a:lnTo>
                <a:lnTo>
                  <a:pt x="116" y="23"/>
                </a:lnTo>
                <a:lnTo>
                  <a:pt x="115" y="23"/>
                </a:lnTo>
                <a:lnTo>
                  <a:pt x="115" y="24"/>
                </a:lnTo>
                <a:lnTo>
                  <a:pt x="115" y="25"/>
                </a:lnTo>
                <a:lnTo>
                  <a:pt x="115" y="26"/>
                </a:lnTo>
                <a:lnTo>
                  <a:pt x="115" y="27"/>
                </a:lnTo>
                <a:lnTo>
                  <a:pt x="115" y="28"/>
                </a:lnTo>
                <a:lnTo>
                  <a:pt x="115" y="29"/>
                </a:lnTo>
                <a:lnTo>
                  <a:pt x="114" y="29"/>
                </a:lnTo>
                <a:lnTo>
                  <a:pt x="114" y="30"/>
                </a:lnTo>
                <a:lnTo>
                  <a:pt x="113" y="30"/>
                </a:lnTo>
                <a:lnTo>
                  <a:pt x="112" y="30"/>
                </a:lnTo>
                <a:lnTo>
                  <a:pt x="111" y="31"/>
                </a:lnTo>
                <a:lnTo>
                  <a:pt x="111" y="32"/>
                </a:lnTo>
                <a:lnTo>
                  <a:pt x="111" y="33"/>
                </a:lnTo>
                <a:lnTo>
                  <a:pt x="112" y="33"/>
                </a:lnTo>
                <a:lnTo>
                  <a:pt x="113" y="33"/>
                </a:lnTo>
                <a:lnTo>
                  <a:pt x="113" y="34"/>
                </a:lnTo>
                <a:lnTo>
                  <a:pt x="114" y="34"/>
                </a:lnTo>
                <a:lnTo>
                  <a:pt x="115" y="34"/>
                </a:lnTo>
                <a:lnTo>
                  <a:pt x="116" y="34"/>
                </a:lnTo>
                <a:lnTo>
                  <a:pt x="117" y="34"/>
                </a:lnTo>
                <a:lnTo>
                  <a:pt x="118" y="34"/>
                </a:lnTo>
                <a:lnTo>
                  <a:pt x="119" y="34"/>
                </a:lnTo>
                <a:lnTo>
                  <a:pt x="121" y="34"/>
                </a:lnTo>
                <a:lnTo>
                  <a:pt x="122" y="34"/>
                </a:lnTo>
                <a:lnTo>
                  <a:pt x="123" y="34"/>
                </a:lnTo>
                <a:lnTo>
                  <a:pt x="125" y="34"/>
                </a:lnTo>
                <a:lnTo>
                  <a:pt x="126" y="34"/>
                </a:lnTo>
                <a:lnTo>
                  <a:pt x="127" y="34"/>
                </a:lnTo>
                <a:lnTo>
                  <a:pt x="128" y="34"/>
                </a:lnTo>
                <a:lnTo>
                  <a:pt x="129" y="34"/>
                </a:lnTo>
                <a:lnTo>
                  <a:pt x="130" y="34"/>
                </a:lnTo>
                <a:lnTo>
                  <a:pt x="130" y="33"/>
                </a:lnTo>
                <a:lnTo>
                  <a:pt x="131" y="33"/>
                </a:lnTo>
                <a:lnTo>
                  <a:pt x="131" y="32"/>
                </a:lnTo>
                <a:lnTo>
                  <a:pt x="132" y="32"/>
                </a:lnTo>
                <a:lnTo>
                  <a:pt x="132" y="31"/>
                </a:lnTo>
                <a:lnTo>
                  <a:pt x="131" y="31"/>
                </a:lnTo>
                <a:lnTo>
                  <a:pt x="131" y="30"/>
                </a:lnTo>
                <a:lnTo>
                  <a:pt x="130" y="30"/>
                </a:lnTo>
                <a:lnTo>
                  <a:pt x="129" y="30"/>
                </a:lnTo>
                <a:lnTo>
                  <a:pt x="128" y="29"/>
                </a:lnTo>
                <a:lnTo>
                  <a:pt x="128" y="28"/>
                </a:lnTo>
                <a:lnTo>
                  <a:pt x="127" y="28"/>
                </a:lnTo>
                <a:lnTo>
                  <a:pt x="127" y="27"/>
                </a:lnTo>
                <a:lnTo>
                  <a:pt x="127" y="26"/>
                </a:lnTo>
                <a:lnTo>
                  <a:pt x="127" y="25"/>
                </a:lnTo>
                <a:lnTo>
                  <a:pt x="127" y="24"/>
                </a:lnTo>
                <a:lnTo>
                  <a:pt x="127" y="23"/>
                </a:lnTo>
                <a:lnTo>
                  <a:pt x="127" y="22"/>
                </a:lnTo>
                <a:lnTo>
                  <a:pt x="127" y="21"/>
                </a:lnTo>
                <a:lnTo>
                  <a:pt x="127" y="20"/>
                </a:lnTo>
                <a:lnTo>
                  <a:pt x="127" y="19"/>
                </a:lnTo>
                <a:lnTo>
                  <a:pt x="127" y="18"/>
                </a:lnTo>
                <a:lnTo>
                  <a:pt x="127" y="17"/>
                </a:lnTo>
                <a:lnTo>
                  <a:pt x="127" y="16"/>
                </a:lnTo>
                <a:lnTo>
                  <a:pt x="128" y="15"/>
                </a:lnTo>
                <a:lnTo>
                  <a:pt x="128" y="14"/>
                </a:lnTo>
                <a:lnTo>
                  <a:pt x="129" y="14"/>
                </a:lnTo>
                <a:lnTo>
                  <a:pt x="130" y="14"/>
                </a:lnTo>
                <a:lnTo>
                  <a:pt x="130" y="15"/>
                </a:lnTo>
                <a:lnTo>
                  <a:pt x="131" y="15"/>
                </a:lnTo>
                <a:lnTo>
                  <a:pt x="131" y="16"/>
                </a:lnTo>
                <a:lnTo>
                  <a:pt x="132" y="16"/>
                </a:lnTo>
                <a:lnTo>
                  <a:pt x="132" y="17"/>
                </a:lnTo>
                <a:lnTo>
                  <a:pt x="133" y="17"/>
                </a:lnTo>
                <a:lnTo>
                  <a:pt x="133" y="18"/>
                </a:lnTo>
                <a:lnTo>
                  <a:pt x="134" y="18"/>
                </a:lnTo>
                <a:lnTo>
                  <a:pt x="135" y="18"/>
                </a:lnTo>
                <a:lnTo>
                  <a:pt x="136" y="18"/>
                </a:lnTo>
                <a:lnTo>
                  <a:pt x="137" y="18"/>
                </a:lnTo>
                <a:lnTo>
                  <a:pt x="138" y="18"/>
                </a:lnTo>
                <a:lnTo>
                  <a:pt x="138" y="17"/>
                </a:lnTo>
                <a:lnTo>
                  <a:pt x="139" y="17"/>
                </a:lnTo>
                <a:lnTo>
                  <a:pt x="139" y="16"/>
                </a:lnTo>
                <a:lnTo>
                  <a:pt x="139" y="15"/>
                </a:lnTo>
                <a:lnTo>
                  <a:pt x="139" y="14"/>
                </a:lnTo>
                <a:lnTo>
                  <a:pt x="139" y="13"/>
                </a:lnTo>
                <a:lnTo>
                  <a:pt x="138" y="12"/>
                </a:lnTo>
                <a:lnTo>
                  <a:pt x="138" y="11"/>
                </a:lnTo>
                <a:lnTo>
                  <a:pt x="137" y="11"/>
                </a:lnTo>
                <a:lnTo>
                  <a:pt x="137" y="10"/>
                </a:lnTo>
                <a:lnTo>
                  <a:pt x="136" y="10"/>
                </a:lnTo>
                <a:lnTo>
                  <a:pt x="135" y="9"/>
                </a:lnTo>
                <a:close/>
                <a:moveTo>
                  <a:pt x="135" y="9"/>
                </a:moveTo>
                <a:lnTo>
                  <a:pt x="134" y="9"/>
                </a:lnTo>
                <a:lnTo>
                  <a:pt x="133" y="9"/>
                </a:lnTo>
                <a:lnTo>
                  <a:pt x="132" y="9"/>
                </a:lnTo>
                <a:lnTo>
                  <a:pt x="131" y="9"/>
                </a:lnTo>
                <a:lnTo>
                  <a:pt x="130" y="9"/>
                </a:lnTo>
                <a:lnTo>
                  <a:pt x="129" y="9"/>
                </a:lnTo>
                <a:lnTo>
                  <a:pt x="128" y="9"/>
                </a:lnTo>
                <a:lnTo>
                  <a:pt x="90" y="14"/>
                </a:lnTo>
                <a:lnTo>
                  <a:pt x="90" y="14"/>
                </a:lnTo>
                <a:lnTo>
                  <a:pt x="90" y="15"/>
                </a:lnTo>
                <a:lnTo>
                  <a:pt x="90" y="16"/>
                </a:lnTo>
                <a:lnTo>
                  <a:pt x="90" y="17"/>
                </a:lnTo>
                <a:lnTo>
                  <a:pt x="90" y="18"/>
                </a:lnTo>
                <a:lnTo>
                  <a:pt x="90" y="19"/>
                </a:lnTo>
                <a:lnTo>
                  <a:pt x="89" y="19"/>
                </a:lnTo>
                <a:lnTo>
                  <a:pt x="88" y="19"/>
                </a:lnTo>
                <a:lnTo>
                  <a:pt x="87" y="19"/>
                </a:lnTo>
                <a:lnTo>
                  <a:pt x="86" y="19"/>
                </a:lnTo>
                <a:lnTo>
                  <a:pt x="86" y="18"/>
                </a:lnTo>
                <a:lnTo>
                  <a:pt x="85" y="17"/>
                </a:lnTo>
                <a:lnTo>
                  <a:pt x="85" y="16"/>
                </a:lnTo>
                <a:lnTo>
                  <a:pt x="85" y="15"/>
                </a:lnTo>
                <a:lnTo>
                  <a:pt x="85" y="14"/>
                </a:lnTo>
                <a:close/>
                <a:moveTo>
                  <a:pt x="85" y="14"/>
                </a:moveTo>
                <a:lnTo>
                  <a:pt x="86" y="13"/>
                </a:lnTo>
                <a:lnTo>
                  <a:pt x="86" y="12"/>
                </a:lnTo>
                <a:lnTo>
                  <a:pt x="87" y="12"/>
                </a:lnTo>
                <a:lnTo>
                  <a:pt x="88" y="12"/>
                </a:lnTo>
                <a:lnTo>
                  <a:pt x="89" y="12"/>
                </a:lnTo>
                <a:lnTo>
                  <a:pt x="90" y="12"/>
                </a:lnTo>
                <a:lnTo>
                  <a:pt x="90" y="13"/>
                </a:lnTo>
                <a:lnTo>
                  <a:pt x="90" y="14"/>
                </a:lnTo>
                <a:lnTo>
                  <a:pt x="101" y="26"/>
                </a:lnTo>
                <a:lnTo>
                  <a:pt x="101" y="26"/>
                </a:lnTo>
                <a:lnTo>
                  <a:pt x="101" y="25"/>
                </a:lnTo>
                <a:lnTo>
                  <a:pt x="101" y="24"/>
                </a:lnTo>
                <a:lnTo>
                  <a:pt x="101" y="23"/>
                </a:lnTo>
                <a:lnTo>
                  <a:pt x="101" y="22"/>
                </a:lnTo>
                <a:lnTo>
                  <a:pt x="101" y="21"/>
                </a:lnTo>
                <a:lnTo>
                  <a:pt x="101" y="20"/>
                </a:lnTo>
                <a:lnTo>
                  <a:pt x="101" y="19"/>
                </a:lnTo>
                <a:lnTo>
                  <a:pt x="101" y="18"/>
                </a:lnTo>
                <a:lnTo>
                  <a:pt x="101" y="17"/>
                </a:lnTo>
                <a:lnTo>
                  <a:pt x="101" y="16"/>
                </a:lnTo>
                <a:lnTo>
                  <a:pt x="101" y="15"/>
                </a:lnTo>
                <a:lnTo>
                  <a:pt x="102" y="14"/>
                </a:lnTo>
                <a:lnTo>
                  <a:pt x="102" y="13"/>
                </a:lnTo>
                <a:lnTo>
                  <a:pt x="103" y="13"/>
                </a:lnTo>
                <a:lnTo>
                  <a:pt x="103" y="12"/>
                </a:lnTo>
                <a:lnTo>
                  <a:pt x="104" y="12"/>
                </a:lnTo>
                <a:lnTo>
                  <a:pt x="105" y="12"/>
                </a:lnTo>
                <a:lnTo>
                  <a:pt x="105" y="11"/>
                </a:lnTo>
                <a:lnTo>
                  <a:pt x="105" y="10"/>
                </a:lnTo>
                <a:lnTo>
                  <a:pt x="104" y="10"/>
                </a:lnTo>
                <a:lnTo>
                  <a:pt x="104" y="9"/>
                </a:lnTo>
                <a:lnTo>
                  <a:pt x="103" y="9"/>
                </a:lnTo>
                <a:lnTo>
                  <a:pt x="102" y="9"/>
                </a:lnTo>
                <a:lnTo>
                  <a:pt x="101" y="8"/>
                </a:lnTo>
                <a:lnTo>
                  <a:pt x="100" y="8"/>
                </a:lnTo>
                <a:lnTo>
                  <a:pt x="99" y="8"/>
                </a:lnTo>
                <a:lnTo>
                  <a:pt x="98" y="8"/>
                </a:lnTo>
                <a:lnTo>
                  <a:pt x="97" y="8"/>
                </a:lnTo>
                <a:lnTo>
                  <a:pt x="96" y="8"/>
                </a:lnTo>
                <a:lnTo>
                  <a:pt x="95" y="8"/>
                </a:lnTo>
                <a:lnTo>
                  <a:pt x="94" y="8"/>
                </a:lnTo>
                <a:lnTo>
                  <a:pt x="93" y="8"/>
                </a:lnTo>
                <a:lnTo>
                  <a:pt x="92" y="8"/>
                </a:lnTo>
                <a:lnTo>
                  <a:pt x="91" y="8"/>
                </a:lnTo>
                <a:lnTo>
                  <a:pt x="90" y="8"/>
                </a:lnTo>
                <a:lnTo>
                  <a:pt x="89" y="8"/>
                </a:lnTo>
                <a:lnTo>
                  <a:pt x="88" y="8"/>
                </a:lnTo>
                <a:lnTo>
                  <a:pt x="87" y="8"/>
                </a:lnTo>
                <a:lnTo>
                  <a:pt x="86" y="8"/>
                </a:lnTo>
                <a:lnTo>
                  <a:pt x="85" y="8"/>
                </a:lnTo>
                <a:lnTo>
                  <a:pt x="84" y="8"/>
                </a:lnTo>
                <a:lnTo>
                  <a:pt x="83" y="8"/>
                </a:lnTo>
                <a:lnTo>
                  <a:pt x="82" y="8"/>
                </a:lnTo>
                <a:lnTo>
                  <a:pt x="81" y="8"/>
                </a:lnTo>
                <a:lnTo>
                  <a:pt x="80" y="8"/>
                </a:lnTo>
                <a:lnTo>
                  <a:pt x="79" y="8"/>
                </a:lnTo>
                <a:lnTo>
                  <a:pt x="78" y="8"/>
                </a:lnTo>
                <a:lnTo>
                  <a:pt x="77" y="9"/>
                </a:lnTo>
                <a:lnTo>
                  <a:pt x="76" y="9"/>
                </a:lnTo>
                <a:lnTo>
                  <a:pt x="75" y="10"/>
                </a:lnTo>
                <a:lnTo>
                  <a:pt x="74" y="10"/>
                </a:lnTo>
                <a:lnTo>
                  <a:pt x="74" y="11"/>
                </a:lnTo>
                <a:lnTo>
                  <a:pt x="73" y="12"/>
                </a:lnTo>
                <a:lnTo>
                  <a:pt x="73" y="13"/>
                </a:lnTo>
                <a:lnTo>
                  <a:pt x="73" y="14"/>
                </a:lnTo>
                <a:lnTo>
                  <a:pt x="73" y="15"/>
                </a:lnTo>
                <a:lnTo>
                  <a:pt x="73" y="16"/>
                </a:lnTo>
                <a:lnTo>
                  <a:pt x="74" y="17"/>
                </a:lnTo>
                <a:lnTo>
                  <a:pt x="74" y="18"/>
                </a:lnTo>
                <a:lnTo>
                  <a:pt x="75" y="18"/>
                </a:lnTo>
                <a:lnTo>
                  <a:pt x="75" y="19"/>
                </a:lnTo>
                <a:lnTo>
                  <a:pt x="76" y="19"/>
                </a:lnTo>
                <a:lnTo>
                  <a:pt x="77" y="19"/>
                </a:lnTo>
                <a:lnTo>
                  <a:pt x="77" y="20"/>
                </a:lnTo>
                <a:lnTo>
                  <a:pt x="78" y="20"/>
                </a:lnTo>
                <a:lnTo>
                  <a:pt x="78" y="21"/>
                </a:lnTo>
                <a:lnTo>
                  <a:pt x="77" y="21"/>
                </a:lnTo>
                <a:lnTo>
                  <a:pt x="76" y="21"/>
                </a:lnTo>
                <a:lnTo>
                  <a:pt x="75" y="22"/>
                </a:lnTo>
                <a:lnTo>
                  <a:pt x="74" y="22"/>
                </a:lnTo>
                <a:lnTo>
                  <a:pt x="73" y="23"/>
                </a:lnTo>
                <a:lnTo>
                  <a:pt x="72" y="24"/>
                </a:lnTo>
                <a:lnTo>
                  <a:pt x="72" y="25"/>
                </a:lnTo>
                <a:lnTo>
                  <a:pt x="72" y="26"/>
                </a:lnTo>
                <a:lnTo>
                  <a:pt x="71" y="26"/>
                </a:lnTo>
                <a:lnTo>
                  <a:pt x="71" y="27"/>
                </a:lnTo>
                <a:lnTo>
                  <a:pt x="71" y="28"/>
                </a:lnTo>
                <a:lnTo>
                  <a:pt x="71" y="29"/>
                </a:lnTo>
                <a:lnTo>
                  <a:pt x="70" y="29"/>
                </a:lnTo>
                <a:lnTo>
                  <a:pt x="70" y="30"/>
                </a:lnTo>
                <a:lnTo>
                  <a:pt x="69" y="30"/>
                </a:lnTo>
                <a:lnTo>
                  <a:pt x="68" y="30"/>
                </a:lnTo>
                <a:lnTo>
                  <a:pt x="68" y="31"/>
                </a:lnTo>
                <a:lnTo>
                  <a:pt x="67" y="31"/>
                </a:lnTo>
                <a:lnTo>
                  <a:pt x="67" y="32"/>
                </a:lnTo>
                <a:lnTo>
                  <a:pt x="68" y="32"/>
                </a:lnTo>
                <a:lnTo>
                  <a:pt x="68" y="33"/>
                </a:lnTo>
                <a:lnTo>
                  <a:pt x="69" y="33"/>
                </a:lnTo>
                <a:lnTo>
                  <a:pt x="69" y="34"/>
                </a:lnTo>
                <a:lnTo>
                  <a:pt x="70" y="34"/>
                </a:lnTo>
                <a:lnTo>
                  <a:pt x="71" y="34"/>
                </a:lnTo>
                <a:lnTo>
                  <a:pt x="72" y="34"/>
                </a:lnTo>
                <a:lnTo>
                  <a:pt x="72" y="35"/>
                </a:lnTo>
                <a:lnTo>
                  <a:pt x="73" y="35"/>
                </a:lnTo>
                <a:lnTo>
                  <a:pt x="74" y="35"/>
                </a:lnTo>
                <a:lnTo>
                  <a:pt x="75" y="35"/>
                </a:lnTo>
                <a:lnTo>
                  <a:pt x="76" y="35"/>
                </a:lnTo>
                <a:lnTo>
                  <a:pt x="77" y="35"/>
                </a:lnTo>
                <a:lnTo>
                  <a:pt x="77" y="34"/>
                </a:lnTo>
                <a:lnTo>
                  <a:pt x="78" y="34"/>
                </a:lnTo>
                <a:lnTo>
                  <a:pt x="79" y="34"/>
                </a:lnTo>
                <a:lnTo>
                  <a:pt x="80" y="34"/>
                </a:lnTo>
                <a:lnTo>
                  <a:pt x="81" y="34"/>
                </a:lnTo>
                <a:lnTo>
                  <a:pt x="81" y="33"/>
                </a:lnTo>
                <a:lnTo>
                  <a:pt x="82" y="33"/>
                </a:lnTo>
                <a:lnTo>
                  <a:pt x="82" y="32"/>
                </a:lnTo>
                <a:lnTo>
                  <a:pt x="83" y="32"/>
                </a:lnTo>
                <a:lnTo>
                  <a:pt x="83" y="31"/>
                </a:lnTo>
                <a:lnTo>
                  <a:pt x="84" y="30"/>
                </a:lnTo>
                <a:lnTo>
                  <a:pt x="84" y="29"/>
                </a:lnTo>
                <a:lnTo>
                  <a:pt x="84" y="28"/>
                </a:lnTo>
                <a:lnTo>
                  <a:pt x="85" y="27"/>
                </a:lnTo>
                <a:lnTo>
                  <a:pt x="85" y="26"/>
                </a:lnTo>
                <a:lnTo>
                  <a:pt x="85" y="25"/>
                </a:lnTo>
                <a:lnTo>
                  <a:pt x="86" y="25"/>
                </a:lnTo>
                <a:lnTo>
                  <a:pt x="86" y="24"/>
                </a:lnTo>
                <a:lnTo>
                  <a:pt x="87" y="24"/>
                </a:lnTo>
                <a:lnTo>
                  <a:pt x="87" y="23"/>
                </a:lnTo>
                <a:lnTo>
                  <a:pt x="88" y="23"/>
                </a:lnTo>
                <a:lnTo>
                  <a:pt x="89" y="23"/>
                </a:lnTo>
                <a:lnTo>
                  <a:pt x="90" y="23"/>
                </a:lnTo>
                <a:lnTo>
                  <a:pt x="90" y="24"/>
                </a:lnTo>
                <a:lnTo>
                  <a:pt x="90" y="25"/>
                </a:lnTo>
                <a:lnTo>
                  <a:pt x="90" y="26"/>
                </a:lnTo>
                <a:lnTo>
                  <a:pt x="90" y="27"/>
                </a:lnTo>
                <a:lnTo>
                  <a:pt x="90" y="28"/>
                </a:lnTo>
                <a:lnTo>
                  <a:pt x="90" y="29"/>
                </a:lnTo>
                <a:lnTo>
                  <a:pt x="90" y="30"/>
                </a:lnTo>
                <a:lnTo>
                  <a:pt x="89" y="30"/>
                </a:lnTo>
                <a:lnTo>
                  <a:pt x="88" y="30"/>
                </a:lnTo>
                <a:lnTo>
                  <a:pt x="88" y="31"/>
                </a:lnTo>
                <a:lnTo>
                  <a:pt x="87" y="31"/>
                </a:lnTo>
                <a:lnTo>
                  <a:pt x="87" y="32"/>
                </a:lnTo>
                <a:lnTo>
                  <a:pt x="87" y="33"/>
                </a:lnTo>
                <a:lnTo>
                  <a:pt x="88" y="33"/>
                </a:lnTo>
                <a:lnTo>
                  <a:pt x="89" y="34"/>
                </a:lnTo>
                <a:lnTo>
                  <a:pt x="90" y="34"/>
                </a:lnTo>
                <a:lnTo>
                  <a:pt x="91" y="34"/>
                </a:lnTo>
                <a:lnTo>
                  <a:pt x="92" y="34"/>
                </a:lnTo>
                <a:lnTo>
                  <a:pt x="93" y="34"/>
                </a:lnTo>
                <a:lnTo>
                  <a:pt x="94" y="34"/>
                </a:lnTo>
                <a:lnTo>
                  <a:pt x="95" y="34"/>
                </a:lnTo>
                <a:lnTo>
                  <a:pt x="96" y="34"/>
                </a:lnTo>
                <a:lnTo>
                  <a:pt x="97" y="34"/>
                </a:lnTo>
                <a:lnTo>
                  <a:pt x="98" y="34"/>
                </a:lnTo>
                <a:lnTo>
                  <a:pt x="99" y="34"/>
                </a:lnTo>
                <a:lnTo>
                  <a:pt x="100" y="34"/>
                </a:lnTo>
                <a:lnTo>
                  <a:pt x="101" y="34"/>
                </a:lnTo>
                <a:lnTo>
                  <a:pt x="102" y="34"/>
                </a:lnTo>
                <a:lnTo>
                  <a:pt x="103" y="34"/>
                </a:lnTo>
                <a:lnTo>
                  <a:pt x="103" y="33"/>
                </a:lnTo>
                <a:lnTo>
                  <a:pt x="104" y="33"/>
                </a:lnTo>
                <a:lnTo>
                  <a:pt x="105" y="33"/>
                </a:lnTo>
                <a:lnTo>
                  <a:pt x="105" y="32"/>
                </a:lnTo>
                <a:lnTo>
                  <a:pt x="105" y="31"/>
                </a:lnTo>
                <a:close/>
                <a:moveTo>
                  <a:pt x="105" y="31"/>
                </a:moveTo>
                <a:lnTo>
                  <a:pt x="104" y="31"/>
                </a:lnTo>
                <a:lnTo>
                  <a:pt x="104" y="30"/>
                </a:lnTo>
                <a:lnTo>
                  <a:pt x="103" y="30"/>
                </a:lnTo>
                <a:lnTo>
                  <a:pt x="102" y="30"/>
                </a:lnTo>
                <a:lnTo>
                  <a:pt x="102" y="29"/>
                </a:lnTo>
                <a:lnTo>
                  <a:pt x="102" y="28"/>
                </a:lnTo>
                <a:lnTo>
                  <a:pt x="101" y="28"/>
                </a:lnTo>
                <a:lnTo>
                  <a:pt x="101" y="27"/>
                </a:lnTo>
                <a:lnTo>
                  <a:pt x="101" y="26"/>
                </a:lnTo>
                <a:lnTo>
                  <a:pt x="49" y="25"/>
                </a:lnTo>
                <a:lnTo>
                  <a:pt x="49" y="25"/>
                </a:lnTo>
                <a:lnTo>
                  <a:pt x="49" y="24"/>
                </a:lnTo>
                <a:lnTo>
                  <a:pt x="49" y="23"/>
                </a:lnTo>
                <a:lnTo>
                  <a:pt x="49" y="22"/>
                </a:lnTo>
                <a:lnTo>
                  <a:pt x="50" y="22"/>
                </a:lnTo>
                <a:lnTo>
                  <a:pt x="51" y="21"/>
                </a:lnTo>
                <a:lnTo>
                  <a:pt x="52" y="21"/>
                </a:lnTo>
                <a:lnTo>
                  <a:pt x="52" y="22"/>
                </a:lnTo>
                <a:lnTo>
                  <a:pt x="53" y="22"/>
                </a:lnTo>
                <a:lnTo>
                  <a:pt x="54" y="22"/>
                </a:lnTo>
                <a:lnTo>
                  <a:pt x="54" y="23"/>
                </a:lnTo>
                <a:lnTo>
                  <a:pt x="55" y="23"/>
                </a:lnTo>
                <a:lnTo>
                  <a:pt x="55" y="24"/>
                </a:lnTo>
                <a:lnTo>
                  <a:pt x="55" y="25"/>
                </a:lnTo>
                <a:lnTo>
                  <a:pt x="55" y="26"/>
                </a:lnTo>
                <a:lnTo>
                  <a:pt x="55" y="27"/>
                </a:lnTo>
                <a:lnTo>
                  <a:pt x="55" y="28"/>
                </a:lnTo>
                <a:lnTo>
                  <a:pt x="55" y="29"/>
                </a:lnTo>
                <a:close/>
                <a:moveTo>
                  <a:pt x="55" y="29"/>
                </a:moveTo>
                <a:lnTo>
                  <a:pt x="54" y="29"/>
                </a:lnTo>
                <a:lnTo>
                  <a:pt x="53" y="30"/>
                </a:lnTo>
                <a:lnTo>
                  <a:pt x="52" y="30"/>
                </a:lnTo>
                <a:lnTo>
                  <a:pt x="51" y="30"/>
                </a:lnTo>
                <a:lnTo>
                  <a:pt x="50" y="29"/>
                </a:lnTo>
                <a:lnTo>
                  <a:pt x="50" y="28"/>
                </a:lnTo>
                <a:lnTo>
                  <a:pt x="49" y="28"/>
                </a:lnTo>
                <a:lnTo>
                  <a:pt x="49" y="27"/>
                </a:lnTo>
                <a:lnTo>
                  <a:pt x="49" y="26"/>
                </a:lnTo>
                <a:lnTo>
                  <a:pt x="49" y="25"/>
                </a:lnTo>
                <a:lnTo>
                  <a:pt x="49" y="15"/>
                </a:lnTo>
                <a:lnTo>
                  <a:pt x="49" y="15"/>
                </a:lnTo>
                <a:lnTo>
                  <a:pt x="49" y="14"/>
                </a:lnTo>
                <a:lnTo>
                  <a:pt x="49" y="13"/>
                </a:lnTo>
                <a:lnTo>
                  <a:pt x="49" y="12"/>
                </a:lnTo>
                <a:lnTo>
                  <a:pt x="49" y="11"/>
                </a:lnTo>
                <a:lnTo>
                  <a:pt x="49" y="10"/>
                </a:lnTo>
                <a:lnTo>
                  <a:pt x="50" y="10"/>
                </a:lnTo>
                <a:lnTo>
                  <a:pt x="50" y="9"/>
                </a:lnTo>
                <a:lnTo>
                  <a:pt x="51" y="9"/>
                </a:lnTo>
                <a:lnTo>
                  <a:pt x="51" y="10"/>
                </a:lnTo>
                <a:lnTo>
                  <a:pt x="52" y="10"/>
                </a:lnTo>
                <a:lnTo>
                  <a:pt x="53" y="10"/>
                </a:lnTo>
                <a:lnTo>
                  <a:pt x="53" y="11"/>
                </a:lnTo>
                <a:lnTo>
                  <a:pt x="54" y="11"/>
                </a:lnTo>
                <a:lnTo>
                  <a:pt x="54" y="12"/>
                </a:lnTo>
                <a:close/>
                <a:moveTo>
                  <a:pt x="54" y="12"/>
                </a:moveTo>
                <a:lnTo>
                  <a:pt x="54" y="13"/>
                </a:lnTo>
                <a:lnTo>
                  <a:pt x="54" y="14"/>
                </a:lnTo>
                <a:lnTo>
                  <a:pt x="54" y="15"/>
                </a:lnTo>
                <a:lnTo>
                  <a:pt x="54" y="16"/>
                </a:lnTo>
                <a:lnTo>
                  <a:pt x="53" y="17"/>
                </a:lnTo>
                <a:lnTo>
                  <a:pt x="52" y="17"/>
                </a:lnTo>
                <a:lnTo>
                  <a:pt x="51" y="17"/>
                </a:lnTo>
                <a:lnTo>
                  <a:pt x="50" y="17"/>
                </a:lnTo>
                <a:lnTo>
                  <a:pt x="49" y="17"/>
                </a:lnTo>
                <a:lnTo>
                  <a:pt x="49" y="16"/>
                </a:lnTo>
                <a:lnTo>
                  <a:pt x="49" y="15"/>
                </a:lnTo>
                <a:lnTo>
                  <a:pt x="63" y="17"/>
                </a:lnTo>
                <a:lnTo>
                  <a:pt x="63" y="17"/>
                </a:lnTo>
                <a:lnTo>
                  <a:pt x="64" y="17"/>
                </a:lnTo>
                <a:lnTo>
                  <a:pt x="64" y="16"/>
                </a:lnTo>
                <a:lnTo>
                  <a:pt x="65" y="16"/>
                </a:lnTo>
                <a:lnTo>
                  <a:pt x="65" y="15"/>
                </a:lnTo>
                <a:lnTo>
                  <a:pt x="65" y="14"/>
                </a:lnTo>
                <a:lnTo>
                  <a:pt x="66" y="14"/>
                </a:lnTo>
                <a:lnTo>
                  <a:pt x="66" y="13"/>
                </a:lnTo>
                <a:lnTo>
                  <a:pt x="66" y="12"/>
                </a:lnTo>
                <a:lnTo>
                  <a:pt x="65" y="11"/>
                </a:lnTo>
                <a:lnTo>
                  <a:pt x="65" y="10"/>
                </a:lnTo>
                <a:lnTo>
                  <a:pt x="65" y="9"/>
                </a:lnTo>
                <a:lnTo>
                  <a:pt x="64" y="9"/>
                </a:lnTo>
                <a:lnTo>
                  <a:pt x="64" y="8"/>
                </a:lnTo>
                <a:lnTo>
                  <a:pt x="63" y="8"/>
                </a:lnTo>
                <a:lnTo>
                  <a:pt x="62" y="7"/>
                </a:lnTo>
                <a:lnTo>
                  <a:pt x="61" y="7"/>
                </a:lnTo>
                <a:lnTo>
                  <a:pt x="60" y="7"/>
                </a:lnTo>
                <a:lnTo>
                  <a:pt x="60" y="6"/>
                </a:lnTo>
                <a:lnTo>
                  <a:pt x="59" y="6"/>
                </a:lnTo>
                <a:lnTo>
                  <a:pt x="58" y="6"/>
                </a:lnTo>
                <a:lnTo>
                  <a:pt x="57" y="6"/>
                </a:lnTo>
                <a:lnTo>
                  <a:pt x="56" y="6"/>
                </a:lnTo>
                <a:lnTo>
                  <a:pt x="55" y="6"/>
                </a:lnTo>
                <a:lnTo>
                  <a:pt x="54" y="6"/>
                </a:lnTo>
                <a:lnTo>
                  <a:pt x="54" y="5"/>
                </a:lnTo>
                <a:lnTo>
                  <a:pt x="53" y="5"/>
                </a:lnTo>
                <a:lnTo>
                  <a:pt x="52" y="5"/>
                </a:lnTo>
                <a:lnTo>
                  <a:pt x="51" y="5"/>
                </a:lnTo>
                <a:lnTo>
                  <a:pt x="50" y="5"/>
                </a:lnTo>
                <a:lnTo>
                  <a:pt x="49" y="5"/>
                </a:lnTo>
                <a:lnTo>
                  <a:pt x="48" y="5"/>
                </a:lnTo>
                <a:lnTo>
                  <a:pt x="47" y="5"/>
                </a:lnTo>
                <a:lnTo>
                  <a:pt x="46" y="5"/>
                </a:lnTo>
                <a:lnTo>
                  <a:pt x="45" y="5"/>
                </a:lnTo>
                <a:lnTo>
                  <a:pt x="44" y="5"/>
                </a:lnTo>
                <a:lnTo>
                  <a:pt x="43" y="5"/>
                </a:lnTo>
                <a:lnTo>
                  <a:pt x="42" y="4"/>
                </a:lnTo>
                <a:lnTo>
                  <a:pt x="41" y="4"/>
                </a:lnTo>
                <a:lnTo>
                  <a:pt x="40" y="4"/>
                </a:lnTo>
                <a:lnTo>
                  <a:pt x="39" y="4"/>
                </a:lnTo>
                <a:lnTo>
                  <a:pt x="38" y="4"/>
                </a:lnTo>
                <a:lnTo>
                  <a:pt x="37" y="4"/>
                </a:lnTo>
                <a:lnTo>
                  <a:pt x="36" y="4"/>
                </a:lnTo>
                <a:lnTo>
                  <a:pt x="35" y="4"/>
                </a:lnTo>
                <a:lnTo>
                  <a:pt x="35" y="5"/>
                </a:lnTo>
                <a:lnTo>
                  <a:pt x="34" y="5"/>
                </a:lnTo>
                <a:lnTo>
                  <a:pt x="34" y="6"/>
                </a:lnTo>
                <a:lnTo>
                  <a:pt x="34" y="7"/>
                </a:lnTo>
                <a:lnTo>
                  <a:pt x="35" y="7"/>
                </a:lnTo>
                <a:lnTo>
                  <a:pt x="35" y="8"/>
                </a:lnTo>
                <a:lnTo>
                  <a:pt x="36" y="8"/>
                </a:lnTo>
                <a:lnTo>
                  <a:pt x="37" y="8"/>
                </a:lnTo>
                <a:lnTo>
                  <a:pt x="37" y="9"/>
                </a:lnTo>
                <a:lnTo>
                  <a:pt x="38" y="9"/>
                </a:lnTo>
                <a:lnTo>
                  <a:pt x="38" y="10"/>
                </a:lnTo>
                <a:lnTo>
                  <a:pt x="38" y="11"/>
                </a:lnTo>
                <a:lnTo>
                  <a:pt x="38" y="12"/>
                </a:lnTo>
                <a:lnTo>
                  <a:pt x="38" y="13"/>
                </a:lnTo>
                <a:lnTo>
                  <a:pt x="38" y="14"/>
                </a:lnTo>
                <a:lnTo>
                  <a:pt x="38" y="15"/>
                </a:lnTo>
                <a:lnTo>
                  <a:pt x="38" y="16"/>
                </a:lnTo>
                <a:lnTo>
                  <a:pt x="38" y="17"/>
                </a:lnTo>
                <a:lnTo>
                  <a:pt x="38" y="18"/>
                </a:lnTo>
                <a:lnTo>
                  <a:pt x="38" y="19"/>
                </a:lnTo>
                <a:lnTo>
                  <a:pt x="38" y="20"/>
                </a:lnTo>
                <a:lnTo>
                  <a:pt x="38" y="21"/>
                </a:lnTo>
                <a:lnTo>
                  <a:pt x="38" y="22"/>
                </a:lnTo>
                <a:lnTo>
                  <a:pt x="38" y="23"/>
                </a:lnTo>
                <a:lnTo>
                  <a:pt x="38" y="24"/>
                </a:lnTo>
                <a:lnTo>
                  <a:pt x="38" y="25"/>
                </a:lnTo>
                <a:lnTo>
                  <a:pt x="37" y="26"/>
                </a:lnTo>
                <a:lnTo>
                  <a:pt x="37" y="27"/>
                </a:lnTo>
                <a:lnTo>
                  <a:pt x="37" y="28"/>
                </a:lnTo>
                <a:lnTo>
                  <a:pt x="37" y="29"/>
                </a:lnTo>
                <a:lnTo>
                  <a:pt x="36" y="29"/>
                </a:lnTo>
                <a:lnTo>
                  <a:pt x="36" y="30"/>
                </a:lnTo>
                <a:lnTo>
                  <a:pt x="35" y="30"/>
                </a:lnTo>
                <a:lnTo>
                  <a:pt x="35" y="31"/>
                </a:lnTo>
                <a:lnTo>
                  <a:pt x="34" y="31"/>
                </a:lnTo>
                <a:lnTo>
                  <a:pt x="34" y="32"/>
                </a:lnTo>
                <a:lnTo>
                  <a:pt x="34" y="33"/>
                </a:lnTo>
                <a:lnTo>
                  <a:pt x="35" y="33"/>
                </a:lnTo>
                <a:lnTo>
                  <a:pt x="36" y="34"/>
                </a:lnTo>
                <a:lnTo>
                  <a:pt x="37" y="34"/>
                </a:lnTo>
                <a:lnTo>
                  <a:pt x="38" y="34"/>
                </a:lnTo>
                <a:lnTo>
                  <a:pt x="39" y="34"/>
                </a:lnTo>
                <a:lnTo>
                  <a:pt x="40" y="34"/>
                </a:lnTo>
                <a:lnTo>
                  <a:pt x="41" y="34"/>
                </a:lnTo>
                <a:lnTo>
                  <a:pt x="42" y="34"/>
                </a:lnTo>
                <a:lnTo>
                  <a:pt x="43" y="34"/>
                </a:lnTo>
                <a:lnTo>
                  <a:pt x="44" y="34"/>
                </a:lnTo>
                <a:lnTo>
                  <a:pt x="45" y="34"/>
                </a:lnTo>
                <a:lnTo>
                  <a:pt x="46" y="34"/>
                </a:lnTo>
                <a:lnTo>
                  <a:pt x="47" y="34"/>
                </a:lnTo>
                <a:lnTo>
                  <a:pt x="48" y="34"/>
                </a:lnTo>
                <a:lnTo>
                  <a:pt x="49" y="34"/>
                </a:lnTo>
                <a:lnTo>
                  <a:pt x="50" y="34"/>
                </a:lnTo>
                <a:lnTo>
                  <a:pt x="51" y="34"/>
                </a:lnTo>
                <a:lnTo>
                  <a:pt x="52" y="34"/>
                </a:lnTo>
                <a:lnTo>
                  <a:pt x="53" y="34"/>
                </a:lnTo>
                <a:lnTo>
                  <a:pt x="54" y="34"/>
                </a:lnTo>
                <a:lnTo>
                  <a:pt x="55" y="34"/>
                </a:lnTo>
                <a:lnTo>
                  <a:pt x="56" y="34"/>
                </a:lnTo>
                <a:lnTo>
                  <a:pt x="57" y="34"/>
                </a:lnTo>
                <a:lnTo>
                  <a:pt x="58" y="34"/>
                </a:lnTo>
                <a:lnTo>
                  <a:pt x="59" y="34"/>
                </a:lnTo>
                <a:lnTo>
                  <a:pt x="60" y="34"/>
                </a:lnTo>
                <a:lnTo>
                  <a:pt x="61" y="34"/>
                </a:lnTo>
                <a:lnTo>
                  <a:pt x="61" y="33"/>
                </a:lnTo>
                <a:lnTo>
                  <a:pt x="62" y="33"/>
                </a:lnTo>
                <a:lnTo>
                  <a:pt x="63" y="33"/>
                </a:lnTo>
                <a:lnTo>
                  <a:pt x="64" y="32"/>
                </a:lnTo>
                <a:lnTo>
                  <a:pt x="65" y="32"/>
                </a:lnTo>
                <a:lnTo>
                  <a:pt x="65" y="31"/>
                </a:lnTo>
                <a:lnTo>
                  <a:pt x="66" y="31"/>
                </a:lnTo>
                <a:lnTo>
                  <a:pt x="67" y="30"/>
                </a:lnTo>
                <a:lnTo>
                  <a:pt x="67" y="29"/>
                </a:lnTo>
                <a:lnTo>
                  <a:pt x="68" y="29"/>
                </a:lnTo>
                <a:lnTo>
                  <a:pt x="68" y="28"/>
                </a:lnTo>
                <a:lnTo>
                  <a:pt x="68" y="27"/>
                </a:lnTo>
                <a:lnTo>
                  <a:pt x="68" y="26"/>
                </a:lnTo>
                <a:lnTo>
                  <a:pt x="69" y="26"/>
                </a:lnTo>
                <a:lnTo>
                  <a:pt x="69" y="25"/>
                </a:lnTo>
                <a:lnTo>
                  <a:pt x="68" y="25"/>
                </a:lnTo>
                <a:close/>
                <a:moveTo>
                  <a:pt x="68" y="25"/>
                </a:moveTo>
                <a:lnTo>
                  <a:pt x="68" y="24"/>
                </a:lnTo>
                <a:lnTo>
                  <a:pt x="68" y="23"/>
                </a:lnTo>
                <a:lnTo>
                  <a:pt x="67" y="22"/>
                </a:lnTo>
                <a:lnTo>
                  <a:pt x="66" y="21"/>
                </a:lnTo>
                <a:lnTo>
                  <a:pt x="65" y="21"/>
                </a:lnTo>
                <a:lnTo>
                  <a:pt x="65" y="20"/>
                </a:lnTo>
                <a:lnTo>
                  <a:pt x="64" y="20"/>
                </a:lnTo>
                <a:lnTo>
                  <a:pt x="63" y="19"/>
                </a:lnTo>
                <a:lnTo>
                  <a:pt x="62" y="19"/>
                </a:lnTo>
                <a:lnTo>
                  <a:pt x="62" y="18"/>
                </a:lnTo>
                <a:lnTo>
                  <a:pt x="63" y="18"/>
                </a:lnTo>
                <a:lnTo>
                  <a:pt x="63" y="17"/>
                </a:lnTo>
                <a:lnTo>
                  <a:pt x="19" y="1"/>
                </a:lnTo>
                <a:lnTo>
                  <a:pt x="18" y="1"/>
                </a:lnTo>
                <a:lnTo>
                  <a:pt x="17" y="1"/>
                </a:lnTo>
                <a:lnTo>
                  <a:pt x="16" y="1"/>
                </a:lnTo>
                <a:lnTo>
                  <a:pt x="15" y="1"/>
                </a:lnTo>
                <a:lnTo>
                  <a:pt x="14" y="1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1" y="2"/>
                </a:lnTo>
                <a:lnTo>
                  <a:pt x="10" y="2"/>
                </a:lnTo>
                <a:lnTo>
                  <a:pt x="9" y="2"/>
                </a:lnTo>
                <a:lnTo>
                  <a:pt x="9" y="3"/>
                </a:lnTo>
                <a:lnTo>
                  <a:pt x="8" y="3"/>
                </a:lnTo>
                <a:lnTo>
                  <a:pt x="7" y="3"/>
                </a:lnTo>
                <a:lnTo>
                  <a:pt x="7" y="4"/>
                </a:lnTo>
                <a:lnTo>
                  <a:pt x="6" y="4"/>
                </a:lnTo>
                <a:lnTo>
                  <a:pt x="5" y="5"/>
                </a:lnTo>
                <a:lnTo>
                  <a:pt x="4" y="6"/>
                </a:lnTo>
                <a:lnTo>
                  <a:pt x="3" y="7"/>
                </a:lnTo>
                <a:lnTo>
                  <a:pt x="3" y="8"/>
                </a:lnTo>
                <a:lnTo>
                  <a:pt x="2" y="8"/>
                </a:lnTo>
                <a:lnTo>
                  <a:pt x="2" y="9"/>
                </a:lnTo>
                <a:lnTo>
                  <a:pt x="2" y="10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1" y="13"/>
                </a:lnTo>
                <a:lnTo>
                  <a:pt x="1" y="14"/>
                </a:lnTo>
                <a:lnTo>
                  <a:pt x="0" y="14"/>
                </a:lnTo>
                <a:lnTo>
                  <a:pt x="0" y="15"/>
                </a:lnTo>
                <a:lnTo>
                  <a:pt x="0" y="16"/>
                </a:lnTo>
                <a:lnTo>
                  <a:pt x="0" y="17"/>
                </a:lnTo>
                <a:lnTo>
                  <a:pt x="0" y="18"/>
                </a:lnTo>
                <a:lnTo>
                  <a:pt x="1" y="18"/>
                </a:lnTo>
                <a:lnTo>
                  <a:pt x="1" y="19"/>
                </a:lnTo>
                <a:lnTo>
                  <a:pt x="1" y="20"/>
                </a:lnTo>
                <a:lnTo>
                  <a:pt x="1" y="21"/>
                </a:lnTo>
                <a:lnTo>
                  <a:pt x="1" y="22"/>
                </a:lnTo>
                <a:lnTo>
                  <a:pt x="2" y="22"/>
                </a:lnTo>
                <a:lnTo>
                  <a:pt x="2" y="23"/>
                </a:lnTo>
                <a:lnTo>
                  <a:pt x="2" y="24"/>
                </a:lnTo>
                <a:lnTo>
                  <a:pt x="3" y="25"/>
                </a:lnTo>
                <a:lnTo>
                  <a:pt x="3" y="26"/>
                </a:lnTo>
                <a:lnTo>
                  <a:pt x="4" y="27"/>
                </a:lnTo>
                <a:lnTo>
                  <a:pt x="5" y="28"/>
                </a:lnTo>
                <a:lnTo>
                  <a:pt x="5" y="29"/>
                </a:lnTo>
                <a:lnTo>
                  <a:pt x="6" y="29"/>
                </a:lnTo>
                <a:lnTo>
                  <a:pt x="7" y="30"/>
                </a:lnTo>
                <a:lnTo>
                  <a:pt x="7" y="31"/>
                </a:lnTo>
                <a:lnTo>
                  <a:pt x="8" y="31"/>
                </a:lnTo>
                <a:lnTo>
                  <a:pt x="9" y="32"/>
                </a:lnTo>
                <a:lnTo>
                  <a:pt x="10" y="32"/>
                </a:lnTo>
                <a:lnTo>
                  <a:pt x="10" y="33"/>
                </a:lnTo>
                <a:lnTo>
                  <a:pt x="11" y="33"/>
                </a:lnTo>
                <a:lnTo>
                  <a:pt x="12" y="33"/>
                </a:lnTo>
                <a:lnTo>
                  <a:pt x="13" y="33"/>
                </a:lnTo>
                <a:lnTo>
                  <a:pt x="13" y="34"/>
                </a:lnTo>
                <a:lnTo>
                  <a:pt x="14" y="34"/>
                </a:lnTo>
                <a:lnTo>
                  <a:pt x="15" y="34"/>
                </a:lnTo>
                <a:lnTo>
                  <a:pt x="16" y="34"/>
                </a:lnTo>
                <a:lnTo>
                  <a:pt x="17" y="34"/>
                </a:lnTo>
                <a:lnTo>
                  <a:pt x="18" y="34"/>
                </a:lnTo>
                <a:lnTo>
                  <a:pt x="19" y="34"/>
                </a:lnTo>
                <a:lnTo>
                  <a:pt x="20" y="34"/>
                </a:lnTo>
                <a:lnTo>
                  <a:pt x="21" y="34"/>
                </a:lnTo>
                <a:lnTo>
                  <a:pt x="22" y="34"/>
                </a:lnTo>
                <a:lnTo>
                  <a:pt x="23" y="34"/>
                </a:lnTo>
                <a:lnTo>
                  <a:pt x="24" y="34"/>
                </a:lnTo>
                <a:lnTo>
                  <a:pt x="24" y="33"/>
                </a:lnTo>
                <a:lnTo>
                  <a:pt x="25" y="33"/>
                </a:lnTo>
                <a:lnTo>
                  <a:pt x="26" y="33"/>
                </a:lnTo>
                <a:lnTo>
                  <a:pt x="27" y="33"/>
                </a:lnTo>
                <a:lnTo>
                  <a:pt x="27" y="32"/>
                </a:lnTo>
                <a:lnTo>
                  <a:pt x="28" y="32"/>
                </a:lnTo>
                <a:lnTo>
                  <a:pt x="29" y="32"/>
                </a:lnTo>
                <a:lnTo>
                  <a:pt x="30" y="32"/>
                </a:lnTo>
                <a:lnTo>
                  <a:pt x="30" y="31"/>
                </a:lnTo>
                <a:lnTo>
                  <a:pt x="31" y="31"/>
                </a:lnTo>
                <a:lnTo>
                  <a:pt x="32" y="30"/>
                </a:lnTo>
                <a:lnTo>
                  <a:pt x="32" y="29"/>
                </a:lnTo>
                <a:lnTo>
                  <a:pt x="33" y="29"/>
                </a:lnTo>
                <a:lnTo>
                  <a:pt x="33" y="28"/>
                </a:lnTo>
                <a:lnTo>
                  <a:pt x="33" y="27"/>
                </a:lnTo>
                <a:lnTo>
                  <a:pt x="34" y="26"/>
                </a:lnTo>
                <a:lnTo>
                  <a:pt x="33" y="26"/>
                </a:lnTo>
                <a:lnTo>
                  <a:pt x="33" y="25"/>
                </a:lnTo>
                <a:lnTo>
                  <a:pt x="33" y="24"/>
                </a:lnTo>
                <a:lnTo>
                  <a:pt x="32" y="24"/>
                </a:lnTo>
                <a:lnTo>
                  <a:pt x="32" y="23"/>
                </a:lnTo>
                <a:lnTo>
                  <a:pt x="31" y="23"/>
                </a:lnTo>
                <a:lnTo>
                  <a:pt x="31" y="24"/>
                </a:lnTo>
                <a:lnTo>
                  <a:pt x="30" y="24"/>
                </a:lnTo>
                <a:lnTo>
                  <a:pt x="29" y="24"/>
                </a:lnTo>
                <a:lnTo>
                  <a:pt x="29" y="25"/>
                </a:lnTo>
                <a:lnTo>
                  <a:pt x="28" y="25"/>
                </a:lnTo>
                <a:lnTo>
                  <a:pt x="27" y="26"/>
                </a:lnTo>
                <a:lnTo>
                  <a:pt x="26" y="26"/>
                </a:lnTo>
                <a:lnTo>
                  <a:pt x="25" y="26"/>
                </a:lnTo>
                <a:lnTo>
                  <a:pt x="24" y="26"/>
                </a:lnTo>
                <a:lnTo>
                  <a:pt x="23" y="26"/>
                </a:lnTo>
                <a:lnTo>
                  <a:pt x="22" y="26"/>
                </a:lnTo>
                <a:lnTo>
                  <a:pt x="21" y="26"/>
                </a:lnTo>
                <a:lnTo>
                  <a:pt x="20" y="26"/>
                </a:lnTo>
                <a:lnTo>
                  <a:pt x="20" y="25"/>
                </a:lnTo>
                <a:lnTo>
                  <a:pt x="19" y="25"/>
                </a:lnTo>
                <a:lnTo>
                  <a:pt x="18" y="25"/>
                </a:lnTo>
                <a:lnTo>
                  <a:pt x="18" y="24"/>
                </a:lnTo>
                <a:lnTo>
                  <a:pt x="17" y="24"/>
                </a:lnTo>
                <a:lnTo>
                  <a:pt x="17" y="23"/>
                </a:lnTo>
                <a:lnTo>
                  <a:pt x="16" y="23"/>
                </a:lnTo>
                <a:lnTo>
                  <a:pt x="16" y="22"/>
                </a:lnTo>
                <a:lnTo>
                  <a:pt x="15" y="22"/>
                </a:lnTo>
                <a:lnTo>
                  <a:pt x="15" y="21"/>
                </a:lnTo>
                <a:lnTo>
                  <a:pt x="14" y="20"/>
                </a:lnTo>
                <a:lnTo>
                  <a:pt x="14" y="19"/>
                </a:lnTo>
                <a:lnTo>
                  <a:pt x="14" y="18"/>
                </a:lnTo>
                <a:lnTo>
                  <a:pt x="13" y="18"/>
                </a:lnTo>
                <a:lnTo>
                  <a:pt x="13" y="17"/>
                </a:lnTo>
                <a:lnTo>
                  <a:pt x="13" y="16"/>
                </a:lnTo>
                <a:lnTo>
                  <a:pt x="13" y="15"/>
                </a:lnTo>
                <a:lnTo>
                  <a:pt x="13" y="14"/>
                </a:lnTo>
                <a:lnTo>
                  <a:pt x="13" y="13"/>
                </a:lnTo>
                <a:lnTo>
                  <a:pt x="13" y="12"/>
                </a:lnTo>
                <a:lnTo>
                  <a:pt x="13" y="11"/>
                </a:lnTo>
                <a:lnTo>
                  <a:pt x="13" y="10"/>
                </a:lnTo>
                <a:lnTo>
                  <a:pt x="14" y="9"/>
                </a:lnTo>
                <a:lnTo>
                  <a:pt x="14" y="8"/>
                </a:lnTo>
                <a:lnTo>
                  <a:pt x="15" y="8"/>
                </a:lnTo>
                <a:lnTo>
                  <a:pt x="16" y="8"/>
                </a:lnTo>
                <a:lnTo>
                  <a:pt x="17" y="7"/>
                </a:lnTo>
                <a:lnTo>
                  <a:pt x="18" y="7"/>
                </a:lnTo>
                <a:lnTo>
                  <a:pt x="18" y="8"/>
                </a:lnTo>
                <a:lnTo>
                  <a:pt x="19" y="8"/>
                </a:lnTo>
                <a:lnTo>
                  <a:pt x="20" y="8"/>
                </a:lnTo>
                <a:lnTo>
                  <a:pt x="21" y="8"/>
                </a:lnTo>
                <a:lnTo>
                  <a:pt x="22" y="8"/>
                </a:lnTo>
                <a:lnTo>
                  <a:pt x="22" y="9"/>
                </a:lnTo>
                <a:lnTo>
                  <a:pt x="23" y="9"/>
                </a:lnTo>
                <a:lnTo>
                  <a:pt x="23" y="10"/>
                </a:lnTo>
                <a:lnTo>
                  <a:pt x="24" y="10"/>
                </a:lnTo>
                <a:lnTo>
                  <a:pt x="24" y="11"/>
                </a:lnTo>
                <a:lnTo>
                  <a:pt x="25" y="12"/>
                </a:lnTo>
                <a:lnTo>
                  <a:pt x="26" y="13"/>
                </a:lnTo>
                <a:lnTo>
                  <a:pt x="26" y="14"/>
                </a:lnTo>
                <a:lnTo>
                  <a:pt x="27" y="14"/>
                </a:lnTo>
                <a:lnTo>
                  <a:pt x="27" y="15"/>
                </a:lnTo>
                <a:lnTo>
                  <a:pt x="28" y="15"/>
                </a:lnTo>
                <a:lnTo>
                  <a:pt x="28" y="16"/>
                </a:lnTo>
                <a:lnTo>
                  <a:pt x="29" y="16"/>
                </a:lnTo>
                <a:lnTo>
                  <a:pt x="30" y="17"/>
                </a:lnTo>
                <a:lnTo>
                  <a:pt x="31" y="17"/>
                </a:lnTo>
                <a:lnTo>
                  <a:pt x="31" y="16"/>
                </a:lnTo>
                <a:lnTo>
                  <a:pt x="32" y="16"/>
                </a:lnTo>
                <a:lnTo>
                  <a:pt x="33" y="16"/>
                </a:lnTo>
                <a:lnTo>
                  <a:pt x="33" y="15"/>
                </a:lnTo>
                <a:lnTo>
                  <a:pt x="34" y="15"/>
                </a:lnTo>
                <a:lnTo>
                  <a:pt x="34" y="14"/>
                </a:lnTo>
                <a:lnTo>
                  <a:pt x="34" y="13"/>
                </a:lnTo>
                <a:lnTo>
                  <a:pt x="34" y="12"/>
                </a:lnTo>
                <a:lnTo>
                  <a:pt x="34" y="11"/>
                </a:lnTo>
                <a:lnTo>
                  <a:pt x="34" y="10"/>
                </a:lnTo>
                <a:lnTo>
                  <a:pt x="34" y="9"/>
                </a:lnTo>
                <a:lnTo>
                  <a:pt x="34" y="8"/>
                </a:lnTo>
                <a:lnTo>
                  <a:pt x="33" y="8"/>
                </a:lnTo>
                <a:lnTo>
                  <a:pt x="33" y="7"/>
                </a:lnTo>
                <a:lnTo>
                  <a:pt x="33" y="6"/>
                </a:lnTo>
                <a:lnTo>
                  <a:pt x="32" y="6"/>
                </a:lnTo>
                <a:lnTo>
                  <a:pt x="32" y="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7" name="Freeform 1275"/>
          <xdr:cNvSpPr>
            <a:spLocks/>
          </xdr:cNvSpPr>
        </xdr:nvSpPr>
        <xdr:spPr>
          <a:xfrm>
            <a:off x="313" y="153"/>
            <a:ext cx="83" cy="3"/>
          </a:xfrm>
          <a:custGeom>
            <a:pathLst>
              <a:path h="3" w="83">
                <a:moveTo>
                  <a:pt x="71" y="0"/>
                </a:moveTo>
                <a:lnTo>
                  <a:pt x="71" y="0"/>
                </a:lnTo>
                <a:lnTo>
                  <a:pt x="70" y="0"/>
                </a:lnTo>
                <a:lnTo>
                  <a:pt x="70" y="1"/>
                </a:lnTo>
                <a:lnTo>
                  <a:pt x="69" y="1"/>
                </a:lnTo>
                <a:lnTo>
                  <a:pt x="68" y="1"/>
                </a:lnTo>
                <a:lnTo>
                  <a:pt x="67" y="1"/>
                </a:lnTo>
                <a:lnTo>
                  <a:pt x="66" y="2"/>
                </a:lnTo>
                <a:lnTo>
                  <a:pt x="65" y="2"/>
                </a:lnTo>
                <a:lnTo>
                  <a:pt x="64" y="2"/>
                </a:lnTo>
                <a:lnTo>
                  <a:pt x="63" y="2"/>
                </a:lnTo>
                <a:lnTo>
                  <a:pt x="62" y="2"/>
                </a:lnTo>
                <a:lnTo>
                  <a:pt x="61" y="2"/>
                </a:lnTo>
                <a:lnTo>
                  <a:pt x="60" y="2"/>
                </a:lnTo>
                <a:lnTo>
                  <a:pt x="59" y="3"/>
                </a:lnTo>
                <a:lnTo>
                  <a:pt x="58" y="3"/>
                </a:lnTo>
                <a:lnTo>
                  <a:pt x="57" y="3"/>
                </a:lnTo>
                <a:lnTo>
                  <a:pt x="56" y="3"/>
                </a:lnTo>
                <a:lnTo>
                  <a:pt x="54" y="3"/>
                </a:lnTo>
                <a:lnTo>
                  <a:pt x="53" y="3"/>
                </a:lnTo>
                <a:lnTo>
                  <a:pt x="52" y="3"/>
                </a:lnTo>
                <a:lnTo>
                  <a:pt x="51" y="3"/>
                </a:lnTo>
                <a:lnTo>
                  <a:pt x="49" y="3"/>
                </a:lnTo>
                <a:lnTo>
                  <a:pt x="48" y="3"/>
                </a:lnTo>
                <a:lnTo>
                  <a:pt x="47" y="3"/>
                </a:lnTo>
                <a:lnTo>
                  <a:pt x="45" y="3"/>
                </a:lnTo>
                <a:lnTo>
                  <a:pt x="44" y="3"/>
                </a:lnTo>
                <a:lnTo>
                  <a:pt x="42" y="3"/>
                </a:lnTo>
                <a:lnTo>
                  <a:pt x="41" y="3"/>
                </a:lnTo>
                <a:lnTo>
                  <a:pt x="40" y="3"/>
                </a:lnTo>
                <a:lnTo>
                  <a:pt x="38" y="3"/>
                </a:lnTo>
                <a:lnTo>
                  <a:pt x="37" y="3"/>
                </a:lnTo>
                <a:lnTo>
                  <a:pt x="36" y="3"/>
                </a:lnTo>
                <a:lnTo>
                  <a:pt x="34" y="3"/>
                </a:lnTo>
                <a:lnTo>
                  <a:pt x="33" y="3"/>
                </a:lnTo>
                <a:lnTo>
                  <a:pt x="32" y="3"/>
                </a:lnTo>
                <a:lnTo>
                  <a:pt x="30" y="3"/>
                </a:lnTo>
                <a:lnTo>
                  <a:pt x="29" y="3"/>
                </a:lnTo>
                <a:lnTo>
                  <a:pt x="28" y="3"/>
                </a:lnTo>
                <a:lnTo>
                  <a:pt x="27" y="3"/>
                </a:lnTo>
                <a:lnTo>
                  <a:pt x="25" y="3"/>
                </a:lnTo>
                <a:lnTo>
                  <a:pt x="24" y="3"/>
                </a:lnTo>
                <a:lnTo>
                  <a:pt x="23" y="2"/>
                </a:lnTo>
                <a:lnTo>
                  <a:pt x="22" y="2"/>
                </a:lnTo>
                <a:lnTo>
                  <a:pt x="21" y="2"/>
                </a:lnTo>
                <a:lnTo>
                  <a:pt x="20" y="2"/>
                </a:lnTo>
                <a:lnTo>
                  <a:pt x="19" y="2"/>
                </a:lnTo>
                <a:lnTo>
                  <a:pt x="18" y="2"/>
                </a:lnTo>
                <a:lnTo>
                  <a:pt x="17" y="2"/>
                </a:lnTo>
                <a:lnTo>
                  <a:pt x="16" y="2"/>
                </a:lnTo>
                <a:lnTo>
                  <a:pt x="16" y="1"/>
                </a:lnTo>
                <a:lnTo>
                  <a:pt x="15" y="1"/>
                </a:lnTo>
                <a:lnTo>
                  <a:pt x="14" y="1"/>
                </a:lnTo>
                <a:lnTo>
                  <a:pt x="13" y="1"/>
                </a:lnTo>
                <a:lnTo>
                  <a:pt x="12" y="1"/>
                </a:lnTo>
                <a:lnTo>
                  <a:pt x="12" y="0"/>
                </a:lnTo>
                <a:lnTo>
                  <a:pt x="71" y="0"/>
                </a:lnTo>
                <a:close/>
                <a:moveTo>
                  <a:pt x="71" y="0"/>
                </a:moveTo>
                <a:lnTo>
                  <a:pt x="10" y="0"/>
                </a:lnTo>
                <a:lnTo>
                  <a:pt x="10" y="0"/>
                </a:lnTo>
                <a:lnTo>
                  <a:pt x="9" y="0"/>
                </a:lnTo>
                <a:lnTo>
                  <a:pt x="9" y="1"/>
                </a:lnTo>
                <a:lnTo>
                  <a:pt x="8" y="1"/>
                </a:lnTo>
                <a:lnTo>
                  <a:pt x="7" y="1"/>
                </a:lnTo>
                <a:lnTo>
                  <a:pt x="6" y="1"/>
                </a:lnTo>
                <a:lnTo>
                  <a:pt x="6" y="2"/>
                </a:lnTo>
                <a:lnTo>
                  <a:pt x="5" y="2"/>
                </a:lnTo>
                <a:lnTo>
                  <a:pt x="4" y="2"/>
                </a:lnTo>
                <a:lnTo>
                  <a:pt x="3" y="2"/>
                </a:lnTo>
                <a:lnTo>
                  <a:pt x="2" y="1"/>
                </a:lnTo>
                <a:lnTo>
                  <a:pt x="1" y="1"/>
                </a:lnTo>
                <a:lnTo>
                  <a:pt x="0" y="1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10" y="0"/>
                </a:lnTo>
                <a:lnTo>
                  <a:pt x="83" y="0"/>
                </a:lnTo>
                <a:lnTo>
                  <a:pt x="82" y="0"/>
                </a:lnTo>
                <a:lnTo>
                  <a:pt x="82" y="1"/>
                </a:lnTo>
                <a:lnTo>
                  <a:pt x="81" y="1"/>
                </a:lnTo>
                <a:lnTo>
                  <a:pt x="80" y="1"/>
                </a:lnTo>
                <a:lnTo>
                  <a:pt x="80" y="2"/>
                </a:lnTo>
                <a:lnTo>
                  <a:pt x="79" y="2"/>
                </a:lnTo>
                <a:lnTo>
                  <a:pt x="78" y="2"/>
                </a:lnTo>
                <a:lnTo>
                  <a:pt x="77" y="2"/>
                </a:lnTo>
                <a:lnTo>
                  <a:pt x="76" y="1"/>
                </a:lnTo>
                <a:lnTo>
                  <a:pt x="75" y="1"/>
                </a:lnTo>
                <a:lnTo>
                  <a:pt x="74" y="1"/>
                </a:lnTo>
                <a:lnTo>
                  <a:pt x="73" y="1"/>
                </a:lnTo>
                <a:lnTo>
                  <a:pt x="73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8" name="Freeform 1276"/>
          <xdr:cNvSpPr>
            <a:spLocks/>
          </xdr:cNvSpPr>
        </xdr:nvSpPr>
        <xdr:spPr>
          <a:xfrm>
            <a:off x="212" y="144"/>
            <a:ext cx="284" cy="42"/>
          </a:xfrm>
          <a:custGeom>
            <a:pathLst>
              <a:path h="42" w="284">
                <a:moveTo>
                  <a:pt x="3" y="30"/>
                </a:moveTo>
                <a:lnTo>
                  <a:pt x="3" y="30"/>
                </a:lnTo>
                <a:lnTo>
                  <a:pt x="3" y="31"/>
                </a:lnTo>
                <a:lnTo>
                  <a:pt x="4" y="31"/>
                </a:lnTo>
                <a:lnTo>
                  <a:pt x="4" y="32"/>
                </a:lnTo>
                <a:lnTo>
                  <a:pt x="5" y="33"/>
                </a:lnTo>
                <a:lnTo>
                  <a:pt x="5" y="34"/>
                </a:lnTo>
                <a:lnTo>
                  <a:pt x="6" y="34"/>
                </a:lnTo>
                <a:lnTo>
                  <a:pt x="6" y="35"/>
                </a:lnTo>
                <a:lnTo>
                  <a:pt x="7" y="35"/>
                </a:lnTo>
                <a:lnTo>
                  <a:pt x="7" y="36"/>
                </a:lnTo>
                <a:lnTo>
                  <a:pt x="8" y="36"/>
                </a:lnTo>
                <a:lnTo>
                  <a:pt x="8" y="37"/>
                </a:lnTo>
                <a:lnTo>
                  <a:pt x="9" y="37"/>
                </a:lnTo>
                <a:lnTo>
                  <a:pt x="10" y="38"/>
                </a:lnTo>
                <a:lnTo>
                  <a:pt x="11" y="38"/>
                </a:lnTo>
                <a:lnTo>
                  <a:pt x="11" y="39"/>
                </a:lnTo>
                <a:lnTo>
                  <a:pt x="12" y="39"/>
                </a:lnTo>
                <a:lnTo>
                  <a:pt x="13" y="40"/>
                </a:lnTo>
                <a:lnTo>
                  <a:pt x="14" y="40"/>
                </a:lnTo>
                <a:lnTo>
                  <a:pt x="15" y="40"/>
                </a:lnTo>
                <a:lnTo>
                  <a:pt x="15" y="41"/>
                </a:lnTo>
                <a:lnTo>
                  <a:pt x="16" y="41"/>
                </a:lnTo>
                <a:lnTo>
                  <a:pt x="17" y="41"/>
                </a:lnTo>
                <a:lnTo>
                  <a:pt x="18" y="41"/>
                </a:lnTo>
                <a:lnTo>
                  <a:pt x="19" y="41"/>
                </a:lnTo>
                <a:lnTo>
                  <a:pt x="20" y="42"/>
                </a:lnTo>
                <a:lnTo>
                  <a:pt x="21" y="42"/>
                </a:lnTo>
                <a:lnTo>
                  <a:pt x="22" y="42"/>
                </a:lnTo>
                <a:lnTo>
                  <a:pt x="23" y="42"/>
                </a:lnTo>
                <a:lnTo>
                  <a:pt x="24" y="42"/>
                </a:lnTo>
                <a:lnTo>
                  <a:pt x="25" y="42"/>
                </a:lnTo>
                <a:lnTo>
                  <a:pt x="26" y="42"/>
                </a:lnTo>
                <a:lnTo>
                  <a:pt x="27" y="41"/>
                </a:lnTo>
                <a:lnTo>
                  <a:pt x="28" y="41"/>
                </a:lnTo>
                <a:lnTo>
                  <a:pt x="29" y="41"/>
                </a:lnTo>
                <a:lnTo>
                  <a:pt x="30" y="41"/>
                </a:lnTo>
                <a:lnTo>
                  <a:pt x="31" y="40"/>
                </a:lnTo>
                <a:lnTo>
                  <a:pt x="32" y="40"/>
                </a:lnTo>
                <a:lnTo>
                  <a:pt x="33" y="40"/>
                </a:lnTo>
                <a:lnTo>
                  <a:pt x="34" y="39"/>
                </a:lnTo>
                <a:lnTo>
                  <a:pt x="35" y="39"/>
                </a:lnTo>
                <a:lnTo>
                  <a:pt x="36" y="40"/>
                </a:lnTo>
                <a:lnTo>
                  <a:pt x="37" y="40"/>
                </a:lnTo>
                <a:lnTo>
                  <a:pt x="37" y="41"/>
                </a:lnTo>
                <a:lnTo>
                  <a:pt x="38" y="41"/>
                </a:lnTo>
                <a:lnTo>
                  <a:pt x="39" y="41"/>
                </a:lnTo>
                <a:lnTo>
                  <a:pt x="40" y="41"/>
                </a:lnTo>
                <a:lnTo>
                  <a:pt x="41" y="41"/>
                </a:lnTo>
                <a:lnTo>
                  <a:pt x="42" y="41"/>
                </a:lnTo>
                <a:lnTo>
                  <a:pt x="43" y="41"/>
                </a:lnTo>
                <a:lnTo>
                  <a:pt x="44" y="41"/>
                </a:lnTo>
                <a:lnTo>
                  <a:pt x="46" y="41"/>
                </a:lnTo>
                <a:lnTo>
                  <a:pt x="47" y="41"/>
                </a:lnTo>
                <a:lnTo>
                  <a:pt x="48" y="41"/>
                </a:lnTo>
                <a:lnTo>
                  <a:pt x="50" y="41"/>
                </a:lnTo>
                <a:lnTo>
                  <a:pt x="51" y="41"/>
                </a:lnTo>
                <a:lnTo>
                  <a:pt x="52" y="41"/>
                </a:lnTo>
                <a:lnTo>
                  <a:pt x="53" y="41"/>
                </a:lnTo>
                <a:lnTo>
                  <a:pt x="54" y="41"/>
                </a:lnTo>
                <a:lnTo>
                  <a:pt x="55" y="41"/>
                </a:lnTo>
                <a:lnTo>
                  <a:pt x="56" y="41"/>
                </a:lnTo>
                <a:lnTo>
                  <a:pt x="57" y="41"/>
                </a:lnTo>
                <a:lnTo>
                  <a:pt x="58" y="41"/>
                </a:lnTo>
                <a:lnTo>
                  <a:pt x="59" y="41"/>
                </a:lnTo>
                <a:lnTo>
                  <a:pt x="60" y="41"/>
                </a:lnTo>
                <a:lnTo>
                  <a:pt x="61" y="41"/>
                </a:lnTo>
                <a:lnTo>
                  <a:pt x="62" y="41"/>
                </a:lnTo>
                <a:lnTo>
                  <a:pt x="63" y="41"/>
                </a:lnTo>
                <a:lnTo>
                  <a:pt x="64" y="41"/>
                </a:lnTo>
                <a:lnTo>
                  <a:pt x="65" y="41"/>
                </a:lnTo>
                <a:lnTo>
                  <a:pt x="66" y="41"/>
                </a:lnTo>
                <a:lnTo>
                  <a:pt x="67" y="41"/>
                </a:lnTo>
                <a:lnTo>
                  <a:pt x="67" y="40"/>
                </a:lnTo>
                <a:lnTo>
                  <a:pt x="68" y="40"/>
                </a:lnTo>
                <a:lnTo>
                  <a:pt x="69" y="40"/>
                </a:lnTo>
                <a:lnTo>
                  <a:pt x="70" y="41"/>
                </a:lnTo>
                <a:lnTo>
                  <a:pt x="71" y="41"/>
                </a:lnTo>
                <a:lnTo>
                  <a:pt x="72" y="41"/>
                </a:lnTo>
                <a:lnTo>
                  <a:pt x="72" y="42"/>
                </a:lnTo>
                <a:lnTo>
                  <a:pt x="73" y="42"/>
                </a:lnTo>
                <a:lnTo>
                  <a:pt x="74" y="42"/>
                </a:lnTo>
                <a:lnTo>
                  <a:pt x="75" y="42"/>
                </a:lnTo>
                <a:lnTo>
                  <a:pt x="76" y="42"/>
                </a:lnTo>
                <a:lnTo>
                  <a:pt x="77" y="42"/>
                </a:lnTo>
                <a:lnTo>
                  <a:pt x="78" y="42"/>
                </a:lnTo>
                <a:lnTo>
                  <a:pt x="79" y="42"/>
                </a:lnTo>
                <a:lnTo>
                  <a:pt x="80" y="42"/>
                </a:lnTo>
                <a:lnTo>
                  <a:pt x="81" y="42"/>
                </a:lnTo>
                <a:lnTo>
                  <a:pt x="82" y="42"/>
                </a:lnTo>
                <a:lnTo>
                  <a:pt x="83" y="42"/>
                </a:lnTo>
                <a:lnTo>
                  <a:pt x="83" y="41"/>
                </a:lnTo>
                <a:lnTo>
                  <a:pt x="84" y="41"/>
                </a:lnTo>
                <a:lnTo>
                  <a:pt x="85" y="41"/>
                </a:lnTo>
                <a:lnTo>
                  <a:pt x="86" y="41"/>
                </a:lnTo>
                <a:lnTo>
                  <a:pt x="86" y="40"/>
                </a:lnTo>
                <a:lnTo>
                  <a:pt x="87" y="40"/>
                </a:lnTo>
                <a:lnTo>
                  <a:pt x="88" y="40"/>
                </a:lnTo>
                <a:lnTo>
                  <a:pt x="88" y="41"/>
                </a:lnTo>
                <a:lnTo>
                  <a:pt x="89" y="41"/>
                </a:lnTo>
                <a:lnTo>
                  <a:pt x="90" y="41"/>
                </a:lnTo>
                <a:lnTo>
                  <a:pt x="91" y="41"/>
                </a:lnTo>
                <a:lnTo>
                  <a:pt x="92" y="41"/>
                </a:lnTo>
                <a:lnTo>
                  <a:pt x="93" y="41"/>
                </a:lnTo>
                <a:lnTo>
                  <a:pt x="93" y="42"/>
                </a:lnTo>
                <a:lnTo>
                  <a:pt x="94" y="42"/>
                </a:lnTo>
                <a:lnTo>
                  <a:pt x="95" y="42"/>
                </a:lnTo>
                <a:lnTo>
                  <a:pt x="96" y="42"/>
                </a:lnTo>
                <a:lnTo>
                  <a:pt x="97" y="42"/>
                </a:lnTo>
                <a:lnTo>
                  <a:pt x="98" y="42"/>
                </a:lnTo>
                <a:lnTo>
                  <a:pt x="99" y="42"/>
                </a:lnTo>
                <a:lnTo>
                  <a:pt x="100" y="42"/>
                </a:lnTo>
                <a:lnTo>
                  <a:pt x="101" y="42"/>
                </a:lnTo>
                <a:lnTo>
                  <a:pt x="102" y="42"/>
                </a:lnTo>
                <a:lnTo>
                  <a:pt x="103" y="42"/>
                </a:lnTo>
                <a:lnTo>
                  <a:pt x="104" y="41"/>
                </a:lnTo>
                <a:lnTo>
                  <a:pt x="105" y="41"/>
                </a:lnTo>
                <a:lnTo>
                  <a:pt x="106" y="41"/>
                </a:lnTo>
                <a:lnTo>
                  <a:pt x="107" y="41"/>
                </a:lnTo>
                <a:lnTo>
                  <a:pt x="108" y="41"/>
                </a:lnTo>
                <a:lnTo>
                  <a:pt x="108" y="40"/>
                </a:lnTo>
                <a:lnTo>
                  <a:pt x="109" y="40"/>
                </a:lnTo>
                <a:lnTo>
                  <a:pt x="110" y="40"/>
                </a:lnTo>
                <a:lnTo>
                  <a:pt x="110" y="39"/>
                </a:lnTo>
                <a:lnTo>
                  <a:pt x="110" y="40"/>
                </a:lnTo>
                <a:lnTo>
                  <a:pt x="111" y="40"/>
                </a:lnTo>
                <a:lnTo>
                  <a:pt x="112" y="40"/>
                </a:lnTo>
                <a:lnTo>
                  <a:pt x="113" y="41"/>
                </a:lnTo>
                <a:lnTo>
                  <a:pt x="114" y="41"/>
                </a:lnTo>
                <a:lnTo>
                  <a:pt x="115" y="41"/>
                </a:lnTo>
                <a:lnTo>
                  <a:pt x="116" y="41"/>
                </a:lnTo>
                <a:lnTo>
                  <a:pt x="117" y="41"/>
                </a:lnTo>
                <a:lnTo>
                  <a:pt x="118" y="42"/>
                </a:lnTo>
                <a:lnTo>
                  <a:pt x="119" y="42"/>
                </a:lnTo>
                <a:lnTo>
                  <a:pt x="120" y="42"/>
                </a:lnTo>
                <a:lnTo>
                  <a:pt x="121" y="42"/>
                </a:lnTo>
                <a:lnTo>
                  <a:pt x="122" y="42"/>
                </a:lnTo>
                <a:lnTo>
                  <a:pt x="124" y="42"/>
                </a:lnTo>
                <a:lnTo>
                  <a:pt x="125" y="42"/>
                </a:lnTo>
                <a:lnTo>
                  <a:pt x="126" y="42"/>
                </a:lnTo>
                <a:lnTo>
                  <a:pt x="127" y="42"/>
                </a:lnTo>
                <a:lnTo>
                  <a:pt x="128" y="42"/>
                </a:lnTo>
                <a:lnTo>
                  <a:pt x="129" y="42"/>
                </a:lnTo>
                <a:lnTo>
                  <a:pt x="130" y="41"/>
                </a:lnTo>
                <a:lnTo>
                  <a:pt x="131" y="41"/>
                </a:lnTo>
                <a:lnTo>
                  <a:pt x="132" y="41"/>
                </a:lnTo>
                <a:lnTo>
                  <a:pt x="133" y="41"/>
                </a:lnTo>
                <a:lnTo>
                  <a:pt x="134" y="41"/>
                </a:lnTo>
                <a:lnTo>
                  <a:pt x="134" y="40"/>
                </a:lnTo>
                <a:lnTo>
                  <a:pt x="135" y="40"/>
                </a:lnTo>
                <a:lnTo>
                  <a:pt x="136" y="39"/>
                </a:lnTo>
                <a:lnTo>
                  <a:pt x="137" y="39"/>
                </a:lnTo>
                <a:lnTo>
                  <a:pt x="137" y="38"/>
                </a:lnTo>
                <a:lnTo>
                  <a:pt x="138" y="38"/>
                </a:lnTo>
                <a:lnTo>
                  <a:pt x="138" y="37"/>
                </a:lnTo>
                <a:lnTo>
                  <a:pt x="138" y="36"/>
                </a:lnTo>
                <a:lnTo>
                  <a:pt x="138" y="35"/>
                </a:lnTo>
                <a:lnTo>
                  <a:pt x="138" y="34"/>
                </a:lnTo>
                <a:lnTo>
                  <a:pt x="138" y="33"/>
                </a:lnTo>
                <a:lnTo>
                  <a:pt x="138" y="34"/>
                </a:lnTo>
                <a:lnTo>
                  <a:pt x="139" y="35"/>
                </a:lnTo>
                <a:lnTo>
                  <a:pt x="140" y="36"/>
                </a:lnTo>
                <a:lnTo>
                  <a:pt x="141" y="36"/>
                </a:lnTo>
                <a:lnTo>
                  <a:pt x="141" y="37"/>
                </a:lnTo>
                <a:lnTo>
                  <a:pt x="142" y="38"/>
                </a:lnTo>
                <a:lnTo>
                  <a:pt x="143" y="38"/>
                </a:lnTo>
                <a:lnTo>
                  <a:pt x="144" y="39"/>
                </a:lnTo>
                <a:lnTo>
                  <a:pt x="145" y="39"/>
                </a:lnTo>
                <a:lnTo>
                  <a:pt x="146" y="40"/>
                </a:lnTo>
                <a:lnTo>
                  <a:pt x="147" y="40"/>
                </a:lnTo>
                <a:lnTo>
                  <a:pt x="148" y="40"/>
                </a:lnTo>
                <a:lnTo>
                  <a:pt x="148" y="41"/>
                </a:lnTo>
                <a:lnTo>
                  <a:pt x="149" y="41"/>
                </a:lnTo>
                <a:lnTo>
                  <a:pt x="150" y="41"/>
                </a:lnTo>
                <a:lnTo>
                  <a:pt x="151" y="41"/>
                </a:lnTo>
                <a:lnTo>
                  <a:pt x="152" y="41"/>
                </a:lnTo>
                <a:lnTo>
                  <a:pt x="153" y="42"/>
                </a:lnTo>
                <a:lnTo>
                  <a:pt x="154" y="42"/>
                </a:lnTo>
                <a:lnTo>
                  <a:pt x="155" y="42"/>
                </a:lnTo>
                <a:lnTo>
                  <a:pt x="156" y="42"/>
                </a:lnTo>
                <a:lnTo>
                  <a:pt x="157" y="42"/>
                </a:lnTo>
                <a:lnTo>
                  <a:pt x="158" y="42"/>
                </a:lnTo>
                <a:lnTo>
                  <a:pt x="159" y="42"/>
                </a:lnTo>
                <a:lnTo>
                  <a:pt x="160" y="42"/>
                </a:lnTo>
                <a:lnTo>
                  <a:pt x="161" y="42"/>
                </a:lnTo>
                <a:lnTo>
                  <a:pt x="162" y="42"/>
                </a:lnTo>
                <a:lnTo>
                  <a:pt x="162" y="41"/>
                </a:lnTo>
                <a:lnTo>
                  <a:pt x="163" y="41"/>
                </a:lnTo>
                <a:lnTo>
                  <a:pt x="164" y="41"/>
                </a:lnTo>
                <a:lnTo>
                  <a:pt x="165" y="41"/>
                </a:lnTo>
                <a:lnTo>
                  <a:pt x="166" y="41"/>
                </a:lnTo>
                <a:lnTo>
                  <a:pt x="167" y="40"/>
                </a:lnTo>
                <a:lnTo>
                  <a:pt x="168" y="40"/>
                </a:lnTo>
                <a:lnTo>
                  <a:pt x="169" y="40"/>
                </a:lnTo>
                <a:lnTo>
                  <a:pt x="170" y="39"/>
                </a:lnTo>
                <a:lnTo>
                  <a:pt x="171" y="39"/>
                </a:lnTo>
                <a:lnTo>
                  <a:pt x="172" y="38"/>
                </a:lnTo>
                <a:lnTo>
                  <a:pt x="173" y="38"/>
                </a:lnTo>
                <a:lnTo>
                  <a:pt x="174" y="37"/>
                </a:lnTo>
                <a:lnTo>
                  <a:pt x="175" y="37"/>
                </a:lnTo>
                <a:lnTo>
                  <a:pt x="175" y="38"/>
                </a:lnTo>
                <a:lnTo>
                  <a:pt x="176" y="38"/>
                </a:lnTo>
                <a:lnTo>
                  <a:pt x="177" y="39"/>
                </a:lnTo>
                <a:lnTo>
                  <a:pt x="178" y="39"/>
                </a:lnTo>
                <a:lnTo>
                  <a:pt x="179" y="40"/>
                </a:lnTo>
                <a:lnTo>
                  <a:pt x="180" y="40"/>
                </a:lnTo>
                <a:lnTo>
                  <a:pt x="181" y="40"/>
                </a:lnTo>
                <a:lnTo>
                  <a:pt x="182" y="41"/>
                </a:lnTo>
                <a:lnTo>
                  <a:pt x="183" y="41"/>
                </a:lnTo>
                <a:lnTo>
                  <a:pt x="184" y="41"/>
                </a:lnTo>
                <a:lnTo>
                  <a:pt x="185" y="41"/>
                </a:lnTo>
                <a:lnTo>
                  <a:pt x="186" y="41"/>
                </a:lnTo>
                <a:lnTo>
                  <a:pt x="186" y="42"/>
                </a:lnTo>
                <a:lnTo>
                  <a:pt x="187" y="42"/>
                </a:lnTo>
                <a:lnTo>
                  <a:pt x="188" y="42"/>
                </a:lnTo>
                <a:lnTo>
                  <a:pt x="189" y="42"/>
                </a:lnTo>
                <a:lnTo>
                  <a:pt x="190" y="42"/>
                </a:lnTo>
                <a:lnTo>
                  <a:pt x="191" y="42"/>
                </a:lnTo>
                <a:lnTo>
                  <a:pt x="192" y="42"/>
                </a:lnTo>
                <a:lnTo>
                  <a:pt x="193" y="42"/>
                </a:lnTo>
                <a:lnTo>
                  <a:pt x="194" y="42"/>
                </a:lnTo>
                <a:lnTo>
                  <a:pt x="195" y="42"/>
                </a:lnTo>
                <a:lnTo>
                  <a:pt x="196" y="42"/>
                </a:lnTo>
                <a:lnTo>
                  <a:pt x="197" y="41"/>
                </a:lnTo>
                <a:lnTo>
                  <a:pt x="198" y="41"/>
                </a:lnTo>
                <a:lnTo>
                  <a:pt x="199" y="41"/>
                </a:lnTo>
                <a:lnTo>
                  <a:pt x="200" y="41"/>
                </a:lnTo>
                <a:lnTo>
                  <a:pt x="201" y="41"/>
                </a:lnTo>
                <a:lnTo>
                  <a:pt x="202" y="40"/>
                </a:lnTo>
                <a:lnTo>
                  <a:pt x="203" y="40"/>
                </a:lnTo>
                <a:lnTo>
                  <a:pt x="204" y="40"/>
                </a:lnTo>
                <a:lnTo>
                  <a:pt x="204" y="41"/>
                </a:lnTo>
                <a:lnTo>
                  <a:pt x="205" y="41"/>
                </a:lnTo>
                <a:lnTo>
                  <a:pt x="206" y="41"/>
                </a:lnTo>
                <a:lnTo>
                  <a:pt x="207" y="41"/>
                </a:lnTo>
                <a:lnTo>
                  <a:pt x="208" y="41"/>
                </a:lnTo>
                <a:lnTo>
                  <a:pt x="208" y="42"/>
                </a:lnTo>
                <a:lnTo>
                  <a:pt x="209" y="42"/>
                </a:lnTo>
                <a:lnTo>
                  <a:pt x="210" y="42"/>
                </a:lnTo>
                <a:lnTo>
                  <a:pt x="211" y="42"/>
                </a:lnTo>
                <a:lnTo>
                  <a:pt x="212" y="42"/>
                </a:lnTo>
                <a:lnTo>
                  <a:pt x="213" y="42"/>
                </a:lnTo>
                <a:lnTo>
                  <a:pt x="214" y="42"/>
                </a:lnTo>
                <a:lnTo>
                  <a:pt x="215" y="42"/>
                </a:lnTo>
                <a:lnTo>
                  <a:pt x="216" y="42"/>
                </a:lnTo>
                <a:lnTo>
                  <a:pt x="217" y="42"/>
                </a:lnTo>
                <a:lnTo>
                  <a:pt x="218" y="41"/>
                </a:lnTo>
                <a:lnTo>
                  <a:pt x="219" y="41"/>
                </a:lnTo>
                <a:lnTo>
                  <a:pt x="220" y="41"/>
                </a:lnTo>
                <a:lnTo>
                  <a:pt x="221" y="41"/>
                </a:lnTo>
                <a:lnTo>
                  <a:pt x="221" y="40"/>
                </a:lnTo>
                <a:lnTo>
                  <a:pt x="222" y="40"/>
                </a:lnTo>
                <a:lnTo>
                  <a:pt x="223" y="40"/>
                </a:lnTo>
                <a:lnTo>
                  <a:pt x="223" y="39"/>
                </a:lnTo>
                <a:lnTo>
                  <a:pt x="224" y="40"/>
                </a:lnTo>
                <a:lnTo>
                  <a:pt x="225" y="40"/>
                </a:lnTo>
                <a:lnTo>
                  <a:pt x="225" y="41"/>
                </a:lnTo>
                <a:lnTo>
                  <a:pt x="226" y="41"/>
                </a:lnTo>
                <a:lnTo>
                  <a:pt x="227" y="41"/>
                </a:lnTo>
                <a:lnTo>
                  <a:pt x="228" y="41"/>
                </a:lnTo>
                <a:lnTo>
                  <a:pt x="229" y="41"/>
                </a:lnTo>
                <a:lnTo>
                  <a:pt x="230" y="42"/>
                </a:lnTo>
                <a:lnTo>
                  <a:pt x="231" y="42"/>
                </a:lnTo>
                <a:lnTo>
                  <a:pt x="233" y="42"/>
                </a:lnTo>
                <a:lnTo>
                  <a:pt x="234" y="42"/>
                </a:lnTo>
                <a:lnTo>
                  <a:pt x="235" y="42"/>
                </a:lnTo>
                <a:lnTo>
                  <a:pt x="236" y="42"/>
                </a:lnTo>
                <a:lnTo>
                  <a:pt x="237" y="42"/>
                </a:lnTo>
                <a:lnTo>
                  <a:pt x="238" y="42"/>
                </a:lnTo>
                <a:lnTo>
                  <a:pt x="239" y="42"/>
                </a:lnTo>
                <a:lnTo>
                  <a:pt x="240" y="42"/>
                </a:lnTo>
                <a:lnTo>
                  <a:pt x="241" y="42"/>
                </a:lnTo>
                <a:lnTo>
                  <a:pt x="242" y="41"/>
                </a:lnTo>
                <a:lnTo>
                  <a:pt x="243" y="41"/>
                </a:lnTo>
                <a:lnTo>
                  <a:pt x="244" y="41"/>
                </a:lnTo>
                <a:lnTo>
                  <a:pt x="245" y="41"/>
                </a:lnTo>
                <a:lnTo>
                  <a:pt x="246" y="41"/>
                </a:lnTo>
                <a:lnTo>
                  <a:pt x="247" y="40"/>
                </a:lnTo>
                <a:lnTo>
                  <a:pt x="247" y="41"/>
                </a:lnTo>
                <a:lnTo>
                  <a:pt x="248" y="41"/>
                </a:lnTo>
                <a:lnTo>
                  <a:pt x="249" y="41"/>
                </a:lnTo>
                <a:lnTo>
                  <a:pt x="250" y="41"/>
                </a:lnTo>
                <a:lnTo>
                  <a:pt x="251" y="41"/>
                </a:lnTo>
                <a:lnTo>
                  <a:pt x="252" y="41"/>
                </a:lnTo>
                <a:lnTo>
                  <a:pt x="253" y="42"/>
                </a:lnTo>
                <a:lnTo>
                  <a:pt x="254" y="42"/>
                </a:lnTo>
                <a:lnTo>
                  <a:pt x="255" y="42"/>
                </a:lnTo>
                <a:lnTo>
                  <a:pt x="256" y="42"/>
                </a:lnTo>
                <a:lnTo>
                  <a:pt x="257" y="42"/>
                </a:lnTo>
                <a:lnTo>
                  <a:pt x="258" y="42"/>
                </a:lnTo>
                <a:lnTo>
                  <a:pt x="259" y="42"/>
                </a:lnTo>
                <a:lnTo>
                  <a:pt x="260" y="42"/>
                </a:lnTo>
                <a:lnTo>
                  <a:pt x="260" y="41"/>
                </a:lnTo>
                <a:lnTo>
                  <a:pt x="261" y="41"/>
                </a:lnTo>
                <a:lnTo>
                  <a:pt x="262" y="41"/>
                </a:lnTo>
                <a:lnTo>
                  <a:pt x="263" y="41"/>
                </a:lnTo>
                <a:lnTo>
                  <a:pt x="264" y="41"/>
                </a:lnTo>
                <a:lnTo>
                  <a:pt x="265" y="41"/>
                </a:lnTo>
                <a:lnTo>
                  <a:pt x="265" y="40"/>
                </a:lnTo>
                <a:lnTo>
                  <a:pt x="266" y="40"/>
                </a:lnTo>
                <a:lnTo>
                  <a:pt x="267" y="40"/>
                </a:lnTo>
                <a:lnTo>
                  <a:pt x="267" y="39"/>
                </a:lnTo>
                <a:lnTo>
                  <a:pt x="268" y="39"/>
                </a:lnTo>
                <a:lnTo>
                  <a:pt x="269" y="38"/>
                </a:lnTo>
                <a:lnTo>
                  <a:pt x="269" y="37"/>
                </a:lnTo>
                <a:lnTo>
                  <a:pt x="270" y="37"/>
                </a:lnTo>
                <a:lnTo>
                  <a:pt x="270" y="36"/>
                </a:lnTo>
                <a:lnTo>
                  <a:pt x="270" y="35"/>
                </a:lnTo>
                <a:lnTo>
                  <a:pt x="270" y="34"/>
                </a:lnTo>
                <a:lnTo>
                  <a:pt x="270" y="33"/>
                </a:lnTo>
                <a:lnTo>
                  <a:pt x="269" y="33"/>
                </a:lnTo>
                <a:lnTo>
                  <a:pt x="269" y="32"/>
                </a:lnTo>
                <a:lnTo>
                  <a:pt x="268" y="31"/>
                </a:lnTo>
                <a:lnTo>
                  <a:pt x="267" y="31"/>
                </a:lnTo>
                <a:lnTo>
                  <a:pt x="267" y="30"/>
                </a:lnTo>
                <a:lnTo>
                  <a:pt x="267" y="29"/>
                </a:lnTo>
                <a:lnTo>
                  <a:pt x="268" y="29"/>
                </a:lnTo>
                <a:lnTo>
                  <a:pt x="269" y="29"/>
                </a:lnTo>
                <a:lnTo>
                  <a:pt x="270" y="29"/>
                </a:lnTo>
                <a:lnTo>
                  <a:pt x="270" y="28"/>
                </a:lnTo>
                <a:lnTo>
                  <a:pt x="271" y="28"/>
                </a:lnTo>
                <a:lnTo>
                  <a:pt x="272" y="28"/>
                </a:lnTo>
                <a:lnTo>
                  <a:pt x="273" y="28"/>
                </a:lnTo>
                <a:lnTo>
                  <a:pt x="274" y="27"/>
                </a:lnTo>
                <a:lnTo>
                  <a:pt x="275" y="27"/>
                </a:lnTo>
                <a:lnTo>
                  <a:pt x="275" y="26"/>
                </a:lnTo>
                <a:lnTo>
                  <a:pt x="276" y="26"/>
                </a:lnTo>
                <a:lnTo>
                  <a:pt x="277" y="26"/>
                </a:lnTo>
                <a:lnTo>
                  <a:pt x="278" y="25"/>
                </a:lnTo>
                <a:lnTo>
                  <a:pt x="279" y="24"/>
                </a:lnTo>
                <a:lnTo>
                  <a:pt x="279" y="23"/>
                </a:lnTo>
                <a:lnTo>
                  <a:pt x="280" y="23"/>
                </a:lnTo>
                <a:lnTo>
                  <a:pt x="280" y="22"/>
                </a:lnTo>
                <a:lnTo>
                  <a:pt x="281" y="22"/>
                </a:lnTo>
                <a:lnTo>
                  <a:pt x="281" y="21"/>
                </a:lnTo>
                <a:lnTo>
                  <a:pt x="282" y="20"/>
                </a:lnTo>
                <a:lnTo>
                  <a:pt x="282" y="19"/>
                </a:lnTo>
                <a:lnTo>
                  <a:pt x="283" y="18"/>
                </a:lnTo>
                <a:lnTo>
                  <a:pt x="283" y="17"/>
                </a:lnTo>
                <a:lnTo>
                  <a:pt x="283" y="16"/>
                </a:lnTo>
                <a:lnTo>
                  <a:pt x="283" y="15"/>
                </a:lnTo>
                <a:lnTo>
                  <a:pt x="284" y="14"/>
                </a:lnTo>
                <a:lnTo>
                  <a:pt x="284" y="13"/>
                </a:lnTo>
                <a:lnTo>
                  <a:pt x="284" y="12"/>
                </a:lnTo>
                <a:lnTo>
                  <a:pt x="283" y="11"/>
                </a:lnTo>
                <a:lnTo>
                  <a:pt x="283" y="10"/>
                </a:lnTo>
                <a:lnTo>
                  <a:pt x="283" y="9"/>
                </a:lnTo>
                <a:lnTo>
                  <a:pt x="283" y="8"/>
                </a:lnTo>
                <a:lnTo>
                  <a:pt x="282" y="7"/>
                </a:lnTo>
                <a:lnTo>
                  <a:pt x="282" y="6"/>
                </a:lnTo>
                <a:lnTo>
                  <a:pt x="281" y="6"/>
                </a:lnTo>
                <a:lnTo>
                  <a:pt x="281" y="5"/>
                </a:lnTo>
                <a:lnTo>
                  <a:pt x="280" y="4"/>
                </a:lnTo>
                <a:lnTo>
                  <a:pt x="279" y="3"/>
                </a:lnTo>
                <a:lnTo>
                  <a:pt x="278" y="3"/>
                </a:lnTo>
                <a:lnTo>
                  <a:pt x="278" y="2"/>
                </a:lnTo>
                <a:lnTo>
                  <a:pt x="277" y="2"/>
                </a:lnTo>
                <a:lnTo>
                  <a:pt x="276" y="2"/>
                </a:lnTo>
                <a:lnTo>
                  <a:pt x="276" y="1"/>
                </a:lnTo>
                <a:lnTo>
                  <a:pt x="275" y="1"/>
                </a:lnTo>
                <a:lnTo>
                  <a:pt x="274" y="1"/>
                </a:lnTo>
                <a:lnTo>
                  <a:pt x="273" y="1"/>
                </a:lnTo>
                <a:lnTo>
                  <a:pt x="272" y="0"/>
                </a:lnTo>
                <a:lnTo>
                  <a:pt x="271" y="0"/>
                </a:lnTo>
                <a:lnTo>
                  <a:pt x="270" y="0"/>
                </a:lnTo>
                <a:lnTo>
                  <a:pt x="269" y="0"/>
                </a:lnTo>
                <a:lnTo>
                  <a:pt x="268" y="0"/>
                </a:lnTo>
                <a:lnTo>
                  <a:pt x="267" y="0"/>
                </a:lnTo>
                <a:lnTo>
                  <a:pt x="266" y="0"/>
                </a:lnTo>
                <a:lnTo>
                  <a:pt x="265" y="0"/>
                </a:lnTo>
                <a:lnTo>
                  <a:pt x="264" y="1"/>
                </a:lnTo>
                <a:lnTo>
                  <a:pt x="263" y="1"/>
                </a:lnTo>
                <a:lnTo>
                  <a:pt x="262" y="1"/>
                </a:lnTo>
                <a:lnTo>
                  <a:pt x="261" y="1"/>
                </a:lnTo>
                <a:lnTo>
                  <a:pt x="260" y="1"/>
                </a:lnTo>
                <a:lnTo>
                  <a:pt x="260" y="2"/>
                </a:lnTo>
                <a:lnTo>
                  <a:pt x="259" y="2"/>
                </a:lnTo>
                <a:lnTo>
                  <a:pt x="258" y="2"/>
                </a:lnTo>
                <a:lnTo>
                  <a:pt x="257" y="2"/>
                </a:lnTo>
                <a:lnTo>
                  <a:pt x="256" y="2"/>
                </a:lnTo>
                <a:lnTo>
                  <a:pt x="255" y="3"/>
                </a:lnTo>
                <a:lnTo>
                  <a:pt x="254" y="3"/>
                </a:lnTo>
                <a:lnTo>
                  <a:pt x="253" y="3"/>
                </a:lnTo>
                <a:lnTo>
                  <a:pt x="252" y="3"/>
                </a:lnTo>
                <a:lnTo>
                  <a:pt x="251" y="3"/>
                </a:lnTo>
                <a:lnTo>
                  <a:pt x="250" y="3"/>
                </a:lnTo>
                <a:lnTo>
                  <a:pt x="249" y="3"/>
                </a:lnTo>
                <a:lnTo>
                  <a:pt x="248" y="4"/>
                </a:lnTo>
                <a:lnTo>
                  <a:pt x="247" y="4"/>
                </a:lnTo>
                <a:lnTo>
                  <a:pt x="246" y="4"/>
                </a:lnTo>
                <a:lnTo>
                  <a:pt x="245" y="5"/>
                </a:lnTo>
                <a:lnTo>
                  <a:pt x="244" y="5"/>
                </a:lnTo>
                <a:lnTo>
                  <a:pt x="243" y="6"/>
                </a:lnTo>
                <a:lnTo>
                  <a:pt x="242" y="7"/>
                </a:lnTo>
                <a:lnTo>
                  <a:pt x="242" y="8"/>
                </a:lnTo>
                <a:lnTo>
                  <a:pt x="241" y="8"/>
                </a:lnTo>
                <a:lnTo>
                  <a:pt x="241" y="9"/>
                </a:lnTo>
                <a:lnTo>
                  <a:pt x="241" y="10"/>
                </a:lnTo>
                <a:lnTo>
                  <a:pt x="242" y="11"/>
                </a:lnTo>
                <a:lnTo>
                  <a:pt x="242" y="12"/>
                </a:lnTo>
                <a:lnTo>
                  <a:pt x="243" y="12"/>
                </a:lnTo>
                <a:lnTo>
                  <a:pt x="243" y="13"/>
                </a:lnTo>
                <a:lnTo>
                  <a:pt x="244" y="13"/>
                </a:lnTo>
                <a:lnTo>
                  <a:pt x="245" y="14"/>
                </a:lnTo>
                <a:lnTo>
                  <a:pt x="246" y="14"/>
                </a:lnTo>
                <a:lnTo>
                  <a:pt x="246" y="28"/>
                </a:lnTo>
                <a:lnTo>
                  <a:pt x="240" y="18"/>
                </a:lnTo>
                <a:lnTo>
                  <a:pt x="236" y="12"/>
                </a:lnTo>
                <a:lnTo>
                  <a:pt x="236" y="11"/>
                </a:lnTo>
                <a:lnTo>
                  <a:pt x="235" y="10"/>
                </a:lnTo>
                <a:lnTo>
                  <a:pt x="235" y="9"/>
                </a:lnTo>
                <a:lnTo>
                  <a:pt x="234" y="9"/>
                </a:lnTo>
                <a:lnTo>
                  <a:pt x="234" y="8"/>
                </a:lnTo>
                <a:lnTo>
                  <a:pt x="233" y="8"/>
                </a:lnTo>
                <a:lnTo>
                  <a:pt x="233" y="7"/>
                </a:lnTo>
                <a:lnTo>
                  <a:pt x="232" y="7"/>
                </a:lnTo>
                <a:lnTo>
                  <a:pt x="231" y="6"/>
                </a:lnTo>
                <a:lnTo>
                  <a:pt x="230" y="6"/>
                </a:lnTo>
                <a:lnTo>
                  <a:pt x="229" y="6"/>
                </a:lnTo>
                <a:lnTo>
                  <a:pt x="228" y="6"/>
                </a:lnTo>
                <a:lnTo>
                  <a:pt x="228" y="5"/>
                </a:lnTo>
                <a:lnTo>
                  <a:pt x="227" y="5"/>
                </a:lnTo>
                <a:lnTo>
                  <a:pt x="226" y="5"/>
                </a:lnTo>
                <a:lnTo>
                  <a:pt x="225" y="5"/>
                </a:lnTo>
                <a:lnTo>
                  <a:pt x="224" y="5"/>
                </a:lnTo>
                <a:lnTo>
                  <a:pt x="223" y="5"/>
                </a:lnTo>
                <a:lnTo>
                  <a:pt x="222" y="5"/>
                </a:lnTo>
                <a:lnTo>
                  <a:pt x="221" y="6"/>
                </a:lnTo>
                <a:lnTo>
                  <a:pt x="220" y="6"/>
                </a:lnTo>
                <a:lnTo>
                  <a:pt x="219" y="6"/>
                </a:lnTo>
                <a:lnTo>
                  <a:pt x="218" y="7"/>
                </a:lnTo>
                <a:lnTo>
                  <a:pt x="217" y="7"/>
                </a:lnTo>
                <a:lnTo>
                  <a:pt x="217" y="8"/>
                </a:lnTo>
                <a:lnTo>
                  <a:pt x="216" y="8"/>
                </a:lnTo>
                <a:lnTo>
                  <a:pt x="216" y="9"/>
                </a:lnTo>
                <a:lnTo>
                  <a:pt x="215" y="9"/>
                </a:lnTo>
                <a:lnTo>
                  <a:pt x="215" y="10"/>
                </a:lnTo>
                <a:lnTo>
                  <a:pt x="214" y="10"/>
                </a:lnTo>
                <a:lnTo>
                  <a:pt x="214" y="11"/>
                </a:lnTo>
                <a:lnTo>
                  <a:pt x="214" y="12"/>
                </a:lnTo>
                <a:lnTo>
                  <a:pt x="214" y="13"/>
                </a:lnTo>
                <a:lnTo>
                  <a:pt x="213" y="13"/>
                </a:lnTo>
                <a:lnTo>
                  <a:pt x="213" y="14"/>
                </a:lnTo>
                <a:lnTo>
                  <a:pt x="213" y="15"/>
                </a:lnTo>
                <a:lnTo>
                  <a:pt x="213" y="16"/>
                </a:lnTo>
                <a:lnTo>
                  <a:pt x="213" y="17"/>
                </a:lnTo>
                <a:lnTo>
                  <a:pt x="212" y="18"/>
                </a:lnTo>
                <a:lnTo>
                  <a:pt x="212" y="19"/>
                </a:lnTo>
                <a:lnTo>
                  <a:pt x="212" y="20"/>
                </a:lnTo>
                <a:lnTo>
                  <a:pt x="211" y="20"/>
                </a:lnTo>
                <a:lnTo>
                  <a:pt x="212" y="17"/>
                </a:lnTo>
                <a:lnTo>
                  <a:pt x="212" y="16"/>
                </a:lnTo>
                <a:lnTo>
                  <a:pt x="212" y="15"/>
                </a:lnTo>
                <a:lnTo>
                  <a:pt x="211" y="14"/>
                </a:lnTo>
                <a:lnTo>
                  <a:pt x="211" y="13"/>
                </a:lnTo>
                <a:lnTo>
                  <a:pt x="210" y="13"/>
                </a:lnTo>
                <a:lnTo>
                  <a:pt x="209" y="12"/>
                </a:lnTo>
                <a:lnTo>
                  <a:pt x="208" y="11"/>
                </a:lnTo>
                <a:lnTo>
                  <a:pt x="207" y="11"/>
                </a:lnTo>
                <a:lnTo>
                  <a:pt x="207" y="10"/>
                </a:lnTo>
                <a:lnTo>
                  <a:pt x="206" y="10"/>
                </a:lnTo>
                <a:lnTo>
                  <a:pt x="205" y="10"/>
                </a:lnTo>
                <a:lnTo>
                  <a:pt x="205" y="9"/>
                </a:lnTo>
                <a:lnTo>
                  <a:pt x="204" y="9"/>
                </a:lnTo>
                <a:lnTo>
                  <a:pt x="203" y="9"/>
                </a:lnTo>
                <a:lnTo>
                  <a:pt x="202" y="9"/>
                </a:lnTo>
                <a:lnTo>
                  <a:pt x="201" y="8"/>
                </a:lnTo>
                <a:lnTo>
                  <a:pt x="200" y="8"/>
                </a:lnTo>
                <a:lnTo>
                  <a:pt x="199" y="8"/>
                </a:lnTo>
                <a:lnTo>
                  <a:pt x="198" y="8"/>
                </a:lnTo>
                <a:lnTo>
                  <a:pt x="197" y="8"/>
                </a:lnTo>
                <a:lnTo>
                  <a:pt x="196" y="8"/>
                </a:lnTo>
                <a:lnTo>
                  <a:pt x="195" y="8"/>
                </a:lnTo>
                <a:lnTo>
                  <a:pt x="194" y="8"/>
                </a:lnTo>
                <a:lnTo>
                  <a:pt x="193" y="8"/>
                </a:lnTo>
                <a:lnTo>
                  <a:pt x="192" y="8"/>
                </a:lnTo>
                <a:lnTo>
                  <a:pt x="192" y="9"/>
                </a:lnTo>
                <a:lnTo>
                  <a:pt x="88" y="9"/>
                </a:lnTo>
                <a:lnTo>
                  <a:pt x="88" y="8"/>
                </a:lnTo>
                <a:lnTo>
                  <a:pt x="87" y="8"/>
                </a:lnTo>
                <a:lnTo>
                  <a:pt x="86" y="8"/>
                </a:lnTo>
                <a:lnTo>
                  <a:pt x="85" y="8"/>
                </a:lnTo>
                <a:lnTo>
                  <a:pt x="84" y="8"/>
                </a:lnTo>
                <a:lnTo>
                  <a:pt x="83" y="8"/>
                </a:lnTo>
                <a:lnTo>
                  <a:pt x="82" y="8"/>
                </a:lnTo>
                <a:lnTo>
                  <a:pt x="81" y="8"/>
                </a:lnTo>
                <a:lnTo>
                  <a:pt x="80" y="8"/>
                </a:lnTo>
                <a:lnTo>
                  <a:pt x="79" y="9"/>
                </a:lnTo>
                <a:lnTo>
                  <a:pt x="78" y="9"/>
                </a:lnTo>
                <a:lnTo>
                  <a:pt x="77" y="9"/>
                </a:lnTo>
                <a:lnTo>
                  <a:pt x="76" y="10"/>
                </a:lnTo>
                <a:lnTo>
                  <a:pt x="75" y="10"/>
                </a:lnTo>
                <a:lnTo>
                  <a:pt x="75" y="11"/>
                </a:lnTo>
                <a:lnTo>
                  <a:pt x="74" y="11"/>
                </a:lnTo>
                <a:lnTo>
                  <a:pt x="73" y="12"/>
                </a:lnTo>
                <a:lnTo>
                  <a:pt x="72" y="11"/>
                </a:lnTo>
                <a:lnTo>
                  <a:pt x="72" y="10"/>
                </a:lnTo>
                <a:lnTo>
                  <a:pt x="71" y="10"/>
                </a:lnTo>
                <a:lnTo>
                  <a:pt x="70" y="9"/>
                </a:lnTo>
                <a:lnTo>
                  <a:pt x="69" y="9"/>
                </a:lnTo>
                <a:lnTo>
                  <a:pt x="69" y="8"/>
                </a:lnTo>
                <a:lnTo>
                  <a:pt x="68" y="8"/>
                </a:lnTo>
                <a:lnTo>
                  <a:pt x="67" y="8"/>
                </a:lnTo>
                <a:lnTo>
                  <a:pt x="66" y="7"/>
                </a:lnTo>
                <a:lnTo>
                  <a:pt x="65" y="7"/>
                </a:lnTo>
                <a:lnTo>
                  <a:pt x="64" y="7"/>
                </a:lnTo>
                <a:lnTo>
                  <a:pt x="64" y="6"/>
                </a:lnTo>
                <a:lnTo>
                  <a:pt x="63" y="6"/>
                </a:lnTo>
                <a:lnTo>
                  <a:pt x="62" y="6"/>
                </a:lnTo>
                <a:lnTo>
                  <a:pt x="61" y="6"/>
                </a:lnTo>
                <a:lnTo>
                  <a:pt x="60" y="6"/>
                </a:lnTo>
                <a:lnTo>
                  <a:pt x="59" y="6"/>
                </a:lnTo>
                <a:lnTo>
                  <a:pt x="58" y="6"/>
                </a:lnTo>
                <a:lnTo>
                  <a:pt x="57" y="6"/>
                </a:lnTo>
                <a:lnTo>
                  <a:pt x="56" y="6"/>
                </a:lnTo>
                <a:lnTo>
                  <a:pt x="55" y="6"/>
                </a:lnTo>
                <a:lnTo>
                  <a:pt x="54" y="6"/>
                </a:lnTo>
                <a:lnTo>
                  <a:pt x="54" y="5"/>
                </a:lnTo>
                <a:lnTo>
                  <a:pt x="53" y="5"/>
                </a:lnTo>
                <a:lnTo>
                  <a:pt x="52" y="5"/>
                </a:lnTo>
                <a:lnTo>
                  <a:pt x="51" y="5"/>
                </a:lnTo>
                <a:lnTo>
                  <a:pt x="50" y="5"/>
                </a:lnTo>
                <a:lnTo>
                  <a:pt x="49" y="5"/>
                </a:lnTo>
                <a:lnTo>
                  <a:pt x="47" y="5"/>
                </a:lnTo>
                <a:lnTo>
                  <a:pt x="46" y="5"/>
                </a:lnTo>
                <a:lnTo>
                  <a:pt x="45" y="4"/>
                </a:lnTo>
                <a:lnTo>
                  <a:pt x="44" y="4"/>
                </a:lnTo>
                <a:lnTo>
                  <a:pt x="43" y="4"/>
                </a:lnTo>
                <a:lnTo>
                  <a:pt x="42" y="4"/>
                </a:lnTo>
                <a:lnTo>
                  <a:pt x="41" y="4"/>
                </a:lnTo>
                <a:lnTo>
                  <a:pt x="40" y="4"/>
                </a:lnTo>
                <a:lnTo>
                  <a:pt x="39" y="4"/>
                </a:lnTo>
                <a:lnTo>
                  <a:pt x="38" y="4"/>
                </a:lnTo>
                <a:lnTo>
                  <a:pt x="38" y="5"/>
                </a:lnTo>
                <a:lnTo>
                  <a:pt x="37" y="5"/>
                </a:lnTo>
                <a:lnTo>
                  <a:pt x="36" y="5"/>
                </a:lnTo>
                <a:lnTo>
                  <a:pt x="35" y="5"/>
                </a:lnTo>
                <a:lnTo>
                  <a:pt x="35" y="4"/>
                </a:lnTo>
                <a:lnTo>
                  <a:pt x="34" y="4"/>
                </a:lnTo>
                <a:lnTo>
                  <a:pt x="33" y="4"/>
                </a:lnTo>
                <a:lnTo>
                  <a:pt x="32" y="4"/>
                </a:lnTo>
                <a:lnTo>
                  <a:pt x="31" y="3"/>
                </a:lnTo>
                <a:lnTo>
                  <a:pt x="30" y="3"/>
                </a:lnTo>
                <a:lnTo>
                  <a:pt x="29" y="3"/>
                </a:lnTo>
                <a:lnTo>
                  <a:pt x="29" y="2"/>
                </a:lnTo>
                <a:lnTo>
                  <a:pt x="28" y="2"/>
                </a:lnTo>
                <a:lnTo>
                  <a:pt x="27" y="2"/>
                </a:lnTo>
                <a:lnTo>
                  <a:pt x="26" y="1"/>
                </a:lnTo>
                <a:lnTo>
                  <a:pt x="25" y="1"/>
                </a:lnTo>
                <a:lnTo>
                  <a:pt x="24" y="1"/>
                </a:lnTo>
                <a:lnTo>
                  <a:pt x="23" y="1"/>
                </a:lnTo>
                <a:lnTo>
                  <a:pt x="22" y="1"/>
                </a:lnTo>
                <a:lnTo>
                  <a:pt x="21" y="1"/>
                </a:lnTo>
                <a:lnTo>
                  <a:pt x="20" y="1"/>
                </a:lnTo>
                <a:lnTo>
                  <a:pt x="19" y="1"/>
                </a:lnTo>
                <a:lnTo>
                  <a:pt x="18" y="1"/>
                </a:lnTo>
                <a:lnTo>
                  <a:pt x="17" y="1"/>
                </a:lnTo>
                <a:lnTo>
                  <a:pt x="16" y="1"/>
                </a:lnTo>
                <a:lnTo>
                  <a:pt x="15" y="2"/>
                </a:lnTo>
                <a:lnTo>
                  <a:pt x="14" y="2"/>
                </a:lnTo>
                <a:lnTo>
                  <a:pt x="13" y="2"/>
                </a:lnTo>
                <a:lnTo>
                  <a:pt x="12" y="3"/>
                </a:lnTo>
                <a:lnTo>
                  <a:pt x="11" y="3"/>
                </a:lnTo>
                <a:lnTo>
                  <a:pt x="10" y="3"/>
                </a:lnTo>
                <a:lnTo>
                  <a:pt x="10" y="4"/>
                </a:lnTo>
                <a:lnTo>
                  <a:pt x="9" y="4"/>
                </a:lnTo>
                <a:lnTo>
                  <a:pt x="8" y="5"/>
                </a:lnTo>
                <a:lnTo>
                  <a:pt x="7" y="5"/>
                </a:lnTo>
                <a:lnTo>
                  <a:pt x="7" y="6"/>
                </a:lnTo>
                <a:lnTo>
                  <a:pt x="6" y="6"/>
                </a:lnTo>
                <a:lnTo>
                  <a:pt x="6" y="7"/>
                </a:lnTo>
                <a:lnTo>
                  <a:pt x="5" y="7"/>
                </a:lnTo>
                <a:lnTo>
                  <a:pt x="5" y="8"/>
                </a:lnTo>
                <a:lnTo>
                  <a:pt x="4" y="8"/>
                </a:lnTo>
                <a:lnTo>
                  <a:pt x="4" y="9"/>
                </a:lnTo>
                <a:lnTo>
                  <a:pt x="3" y="10"/>
                </a:lnTo>
                <a:lnTo>
                  <a:pt x="3" y="11"/>
                </a:lnTo>
                <a:lnTo>
                  <a:pt x="2" y="11"/>
                </a:lnTo>
                <a:lnTo>
                  <a:pt x="2" y="12"/>
                </a:lnTo>
                <a:lnTo>
                  <a:pt x="2" y="13"/>
                </a:lnTo>
                <a:lnTo>
                  <a:pt x="1" y="13"/>
                </a:lnTo>
                <a:lnTo>
                  <a:pt x="1" y="14"/>
                </a:lnTo>
                <a:lnTo>
                  <a:pt x="1" y="15"/>
                </a:lnTo>
                <a:lnTo>
                  <a:pt x="1" y="16"/>
                </a:lnTo>
                <a:lnTo>
                  <a:pt x="1" y="17"/>
                </a:lnTo>
                <a:lnTo>
                  <a:pt x="1" y="18"/>
                </a:lnTo>
                <a:lnTo>
                  <a:pt x="0" y="18"/>
                </a:lnTo>
                <a:lnTo>
                  <a:pt x="0" y="19"/>
                </a:lnTo>
                <a:lnTo>
                  <a:pt x="0" y="20"/>
                </a:lnTo>
                <a:lnTo>
                  <a:pt x="0" y="21"/>
                </a:lnTo>
                <a:lnTo>
                  <a:pt x="0" y="22"/>
                </a:lnTo>
                <a:lnTo>
                  <a:pt x="1" y="22"/>
                </a:lnTo>
                <a:lnTo>
                  <a:pt x="1" y="23"/>
                </a:lnTo>
                <a:lnTo>
                  <a:pt x="1" y="24"/>
                </a:lnTo>
                <a:lnTo>
                  <a:pt x="1" y="25"/>
                </a:lnTo>
                <a:lnTo>
                  <a:pt x="1" y="26"/>
                </a:lnTo>
                <a:lnTo>
                  <a:pt x="1" y="27"/>
                </a:lnTo>
                <a:lnTo>
                  <a:pt x="2" y="27"/>
                </a:lnTo>
                <a:lnTo>
                  <a:pt x="2" y="28"/>
                </a:lnTo>
                <a:lnTo>
                  <a:pt x="2" y="29"/>
                </a:lnTo>
                <a:lnTo>
                  <a:pt x="3" y="29"/>
                </a:lnTo>
                <a:lnTo>
                  <a:pt x="3" y="30"/>
                </a:lnTo>
                <a:close/>
                <a:moveTo>
                  <a:pt x="3" y="30"/>
                </a:moveTo>
                <a:lnTo>
                  <a:pt x="34" y="24"/>
                </a:lnTo>
                <a:lnTo>
                  <a:pt x="33" y="24"/>
                </a:lnTo>
                <a:lnTo>
                  <a:pt x="32" y="24"/>
                </a:lnTo>
                <a:lnTo>
                  <a:pt x="32" y="25"/>
                </a:lnTo>
                <a:lnTo>
                  <a:pt x="31" y="25"/>
                </a:lnTo>
                <a:lnTo>
                  <a:pt x="30" y="25"/>
                </a:lnTo>
                <a:lnTo>
                  <a:pt x="30" y="26"/>
                </a:lnTo>
                <a:lnTo>
                  <a:pt x="29" y="26"/>
                </a:lnTo>
                <a:lnTo>
                  <a:pt x="28" y="26"/>
                </a:lnTo>
                <a:lnTo>
                  <a:pt x="27" y="26"/>
                </a:lnTo>
                <a:lnTo>
                  <a:pt x="26" y="26"/>
                </a:lnTo>
                <a:lnTo>
                  <a:pt x="26" y="25"/>
                </a:lnTo>
                <a:lnTo>
                  <a:pt x="25" y="25"/>
                </a:lnTo>
                <a:lnTo>
                  <a:pt x="25" y="24"/>
                </a:lnTo>
                <a:lnTo>
                  <a:pt x="24" y="24"/>
                </a:lnTo>
                <a:lnTo>
                  <a:pt x="24" y="23"/>
                </a:lnTo>
                <a:lnTo>
                  <a:pt x="24" y="22"/>
                </a:lnTo>
                <a:lnTo>
                  <a:pt x="23" y="21"/>
                </a:lnTo>
                <a:lnTo>
                  <a:pt x="23" y="20"/>
                </a:lnTo>
                <a:lnTo>
                  <a:pt x="23" y="19"/>
                </a:lnTo>
                <a:lnTo>
                  <a:pt x="23" y="18"/>
                </a:lnTo>
                <a:lnTo>
                  <a:pt x="23" y="17"/>
                </a:lnTo>
                <a:lnTo>
                  <a:pt x="23" y="16"/>
                </a:lnTo>
                <a:lnTo>
                  <a:pt x="23" y="15"/>
                </a:lnTo>
                <a:lnTo>
                  <a:pt x="24" y="16"/>
                </a:lnTo>
                <a:lnTo>
                  <a:pt x="24" y="17"/>
                </a:lnTo>
                <a:lnTo>
                  <a:pt x="25" y="17"/>
                </a:lnTo>
                <a:lnTo>
                  <a:pt x="26" y="18"/>
                </a:lnTo>
                <a:lnTo>
                  <a:pt x="26" y="19"/>
                </a:lnTo>
                <a:lnTo>
                  <a:pt x="26" y="20"/>
                </a:lnTo>
                <a:lnTo>
                  <a:pt x="27" y="20"/>
                </a:lnTo>
                <a:lnTo>
                  <a:pt x="27" y="21"/>
                </a:lnTo>
                <a:lnTo>
                  <a:pt x="28" y="21"/>
                </a:lnTo>
                <a:lnTo>
                  <a:pt x="28" y="22"/>
                </a:lnTo>
                <a:lnTo>
                  <a:pt x="29" y="22"/>
                </a:lnTo>
                <a:lnTo>
                  <a:pt x="29" y="23"/>
                </a:lnTo>
                <a:lnTo>
                  <a:pt x="30" y="23"/>
                </a:lnTo>
                <a:lnTo>
                  <a:pt x="31" y="23"/>
                </a:lnTo>
                <a:lnTo>
                  <a:pt x="32" y="24"/>
                </a:lnTo>
                <a:lnTo>
                  <a:pt x="33" y="24"/>
                </a:lnTo>
                <a:close/>
                <a:moveTo>
                  <a:pt x="33" y="24"/>
                </a:moveTo>
                <a:lnTo>
                  <a:pt x="34" y="24"/>
                </a:lnTo>
                <a:lnTo>
                  <a:pt x="110" y="32"/>
                </a:lnTo>
                <a:lnTo>
                  <a:pt x="109" y="32"/>
                </a:lnTo>
                <a:lnTo>
                  <a:pt x="109" y="31"/>
                </a:lnTo>
                <a:lnTo>
                  <a:pt x="109" y="30"/>
                </a:lnTo>
                <a:lnTo>
                  <a:pt x="109" y="25"/>
                </a:lnTo>
                <a:lnTo>
                  <a:pt x="110" y="25"/>
                </a:lnTo>
                <a:lnTo>
                  <a:pt x="111" y="25"/>
                </a:lnTo>
                <a:lnTo>
                  <a:pt x="112" y="25"/>
                </a:lnTo>
                <a:lnTo>
                  <a:pt x="112" y="26"/>
                </a:lnTo>
                <a:lnTo>
                  <a:pt x="112" y="27"/>
                </a:lnTo>
                <a:lnTo>
                  <a:pt x="112" y="28"/>
                </a:lnTo>
                <a:lnTo>
                  <a:pt x="112" y="29"/>
                </a:lnTo>
                <a:lnTo>
                  <a:pt x="112" y="30"/>
                </a:lnTo>
                <a:lnTo>
                  <a:pt x="112" y="31"/>
                </a:lnTo>
                <a:lnTo>
                  <a:pt x="111" y="31"/>
                </a:lnTo>
                <a:close/>
                <a:moveTo>
                  <a:pt x="111" y="31"/>
                </a:moveTo>
                <a:lnTo>
                  <a:pt x="110" y="31"/>
                </a:lnTo>
                <a:lnTo>
                  <a:pt x="110" y="32"/>
                </a:lnTo>
                <a:lnTo>
                  <a:pt x="137" y="33"/>
                </a:lnTo>
                <a:lnTo>
                  <a:pt x="137" y="33"/>
                </a:lnTo>
                <a:lnTo>
                  <a:pt x="137" y="32"/>
                </a:lnTo>
                <a:lnTo>
                  <a:pt x="136" y="32"/>
                </a:lnTo>
                <a:lnTo>
                  <a:pt x="135" y="31"/>
                </a:lnTo>
                <a:lnTo>
                  <a:pt x="134" y="31"/>
                </a:lnTo>
                <a:lnTo>
                  <a:pt x="134" y="25"/>
                </a:lnTo>
                <a:lnTo>
                  <a:pt x="135" y="25"/>
                </a:lnTo>
                <a:lnTo>
                  <a:pt x="135" y="26"/>
                </a:lnTo>
                <a:lnTo>
                  <a:pt x="135" y="27"/>
                </a:lnTo>
                <a:lnTo>
                  <a:pt x="135" y="28"/>
                </a:lnTo>
                <a:lnTo>
                  <a:pt x="135" y="29"/>
                </a:lnTo>
                <a:lnTo>
                  <a:pt x="136" y="29"/>
                </a:lnTo>
                <a:lnTo>
                  <a:pt x="136" y="3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9" name="Freeform 1277"/>
          <xdr:cNvSpPr>
            <a:spLocks/>
          </xdr:cNvSpPr>
        </xdr:nvSpPr>
        <xdr:spPr>
          <a:xfrm>
            <a:off x="218" y="150"/>
            <a:ext cx="272" cy="32"/>
          </a:xfrm>
          <a:custGeom>
            <a:pathLst>
              <a:path h="32" w="272">
                <a:moveTo>
                  <a:pt x="257" y="5"/>
                </a:moveTo>
                <a:lnTo>
                  <a:pt x="258" y="5"/>
                </a:lnTo>
                <a:lnTo>
                  <a:pt x="259" y="5"/>
                </a:lnTo>
                <a:lnTo>
                  <a:pt x="260" y="5"/>
                </a:lnTo>
                <a:lnTo>
                  <a:pt x="260" y="6"/>
                </a:lnTo>
                <a:lnTo>
                  <a:pt x="261" y="6"/>
                </a:lnTo>
                <a:lnTo>
                  <a:pt x="261" y="7"/>
                </a:lnTo>
                <a:lnTo>
                  <a:pt x="261" y="8"/>
                </a:lnTo>
                <a:lnTo>
                  <a:pt x="262" y="8"/>
                </a:lnTo>
                <a:lnTo>
                  <a:pt x="262" y="9"/>
                </a:lnTo>
                <a:lnTo>
                  <a:pt x="262" y="10"/>
                </a:lnTo>
                <a:lnTo>
                  <a:pt x="262" y="11"/>
                </a:lnTo>
                <a:lnTo>
                  <a:pt x="262" y="12"/>
                </a:lnTo>
                <a:lnTo>
                  <a:pt x="261" y="12"/>
                </a:lnTo>
                <a:lnTo>
                  <a:pt x="261" y="13"/>
                </a:lnTo>
                <a:lnTo>
                  <a:pt x="261" y="14"/>
                </a:lnTo>
                <a:lnTo>
                  <a:pt x="260" y="14"/>
                </a:lnTo>
                <a:lnTo>
                  <a:pt x="260" y="15"/>
                </a:lnTo>
                <a:lnTo>
                  <a:pt x="259" y="15"/>
                </a:lnTo>
                <a:lnTo>
                  <a:pt x="258" y="15"/>
                </a:lnTo>
                <a:lnTo>
                  <a:pt x="257" y="15"/>
                </a:lnTo>
                <a:lnTo>
                  <a:pt x="256" y="15"/>
                </a:lnTo>
                <a:lnTo>
                  <a:pt x="256" y="14"/>
                </a:lnTo>
                <a:lnTo>
                  <a:pt x="255" y="14"/>
                </a:lnTo>
                <a:lnTo>
                  <a:pt x="255" y="13"/>
                </a:lnTo>
                <a:lnTo>
                  <a:pt x="255" y="12"/>
                </a:lnTo>
                <a:lnTo>
                  <a:pt x="255" y="11"/>
                </a:lnTo>
                <a:lnTo>
                  <a:pt x="255" y="10"/>
                </a:lnTo>
                <a:lnTo>
                  <a:pt x="255" y="9"/>
                </a:lnTo>
                <a:lnTo>
                  <a:pt x="255" y="8"/>
                </a:lnTo>
                <a:lnTo>
                  <a:pt x="255" y="7"/>
                </a:lnTo>
                <a:lnTo>
                  <a:pt x="255" y="6"/>
                </a:lnTo>
                <a:lnTo>
                  <a:pt x="256" y="6"/>
                </a:lnTo>
                <a:lnTo>
                  <a:pt x="256" y="5"/>
                </a:lnTo>
                <a:lnTo>
                  <a:pt x="257" y="5"/>
                </a:lnTo>
                <a:close/>
                <a:moveTo>
                  <a:pt x="257" y="5"/>
                </a:moveTo>
                <a:lnTo>
                  <a:pt x="245" y="9"/>
                </a:lnTo>
                <a:lnTo>
                  <a:pt x="245" y="9"/>
                </a:lnTo>
                <a:lnTo>
                  <a:pt x="245" y="10"/>
                </a:lnTo>
                <a:lnTo>
                  <a:pt x="245" y="11"/>
                </a:lnTo>
                <a:lnTo>
                  <a:pt x="245" y="12"/>
                </a:lnTo>
                <a:lnTo>
                  <a:pt x="245" y="13"/>
                </a:lnTo>
                <a:lnTo>
                  <a:pt x="245" y="14"/>
                </a:lnTo>
                <a:lnTo>
                  <a:pt x="245" y="15"/>
                </a:lnTo>
                <a:lnTo>
                  <a:pt x="245" y="16"/>
                </a:lnTo>
                <a:lnTo>
                  <a:pt x="245" y="17"/>
                </a:lnTo>
                <a:lnTo>
                  <a:pt x="245" y="18"/>
                </a:lnTo>
                <a:lnTo>
                  <a:pt x="245" y="19"/>
                </a:lnTo>
                <a:lnTo>
                  <a:pt x="245" y="20"/>
                </a:lnTo>
                <a:lnTo>
                  <a:pt x="245" y="21"/>
                </a:lnTo>
                <a:lnTo>
                  <a:pt x="245" y="22"/>
                </a:lnTo>
                <a:lnTo>
                  <a:pt x="245" y="23"/>
                </a:lnTo>
                <a:lnTo>
                  <a:pt x="245" y="24"/>
                </a:lnTo>
                <a:lnTo>
                  <a:pt x="245" y="25"/>
                </a:lnTo>
                <a:lnTo>
                  <a:pt x="245" y="26"/>
                </a:lnTo>
                <a:lnTo>
                  <a:pt x="245" y="27"/>
                </a:lnTo>
                <a:lnTo>
                  <a:pt x="244" y="27"/>
                </a:lnTo>
                <a:lnTo>
                  <a:pt x="243" y="28"/>
                </a:lnTo>
                <a:lnTo>
                  <a:pt x="242" y="28"/>
                </a:lnTo>
                <a:lnTo>
                  <a:pt x="242" y="29"/>
                </a:lnTo>
                <a:lnTo>
                  <a:pt x="242" y="30"/>
                </a:lnTo>
                <a:lnTo>
                  <a:pt x="242" y="31"/>
                </a:lnTo>
                <a:lnTo>
                  <a:pt x="243" y="31"/>
                </a:lnTo>
                <a:lnTo>
                  <a:pt x="244" y="31"/>
                </a:lnTo>
                <a:lnTo>
                  <a:pt x="244" y="32"/>
                </a:lnTo>
                <a:lnTo>
                  <a:pt x="245" y="32"/>
                </a:lnTo>
                <a:lnTo>
                  <a:pt x="246" y="32"/>
                </a:lnTo>
                <a:lnTo>
                  <a:pt x="247" y="32"/>
                </a:lnTo>
                <a:lnTo>
                  <a:pt x="248" y="32"/>
                </a:lnTo>
                <a:lnTo>
                  <a:pt x="249" y="32"/>
                </a:lnTo>
                <a:lnTo>
                  <a:pt x="250" y="32"/>
                </a:lnTo>
                <a:lnTo>
                  <a:pt x="251" y="32"/>
                </a:lnTo>
                <a:lnTo>
                  <a:pt x="252" y="32"/>
                </a:lnTo>
                <a:lnTo>
                  <a:pt x="253" y="32"/>
                </a:lnTo>
                <a:lnTo>
                  <a:pt x="254" y="32"/>
                </a:lnTo>
                <a:lnTo>
                  <a:pt x="255" y="32"/>
                </a:lnTo>
                <a:lnTo>
                  <a:pt x="256" y="31"/>
                </a:lnTo>
                <a:lnTo>
                  <a:pt x="257" y="31"/>
                </a:lnTo>
                <a:lnTo>
                  <a:pt x="258" y="31"/>
                </a:lnTo>
                <a:lnTo>
                  <a:pt x="258" y="30"/>
                </a:lnTo>
                <a:lnTo>
                  <a:pt x="259" y="30"/>
                </a:lnTo>
                <a:lnTo>
                  <a:pt x="259" y="29"/>
                </a:lnTo>
                <a:lnTo>
                  <a:pt x="259" y="28"/>
                </a:lnTo>
                <a:lnTo>
                  <a:pt x="258" y="28"/>
                </a:lnTo>
                <a:lnTo>
                  <a:pt x="258" y="27"/>
                </a:lnTo>
                <a:lnTo>
                  <a:pt x="257" y="27"/>
                </a:lnTo>
                <a:lnTo>
                  <a:pt x="256" y="27"/>
                </a:lnTo>
                <a:lnTo>
                  <a:pt x="256" y="26"/>
                </a:lnTo>
                <a:lnTo>
                  <a:pt x="256" y="25"/>
                </a:lnTo>
                <a:lnTo>
                  <a:pt x="255" y="24"/>
                </a:lnTo>
                <a:lnTo>
                  <a:pt x="255" y="23"/>
                </a:lnTo>
                <a:lnTo>
                  <a:pt x="255" y="22"/>
                </a:lnTo>
                <a:lnTo>
                  <a:pt x="255" y="21"/>
                </a:lnTo>
                <a:lnTo>
                  <a:pt x="255" y="20"/>
                </a:lnTo>
                <a:lnTo>
                  <a:pt x="256" y="20"/>
                </a:lnTo>
                <a:lnTo>
                  <a:pt x="257" y="20"/>
                </a:lnTo>
                <a:lnTo>
                  <a:pt x="258" y="20"/>
                </a:lnTo>
                <a:lnTo>
                  <a:pt x="259" y="20"/>
                </a:lnTo>
                <a:lnTo>
                  <a:pt x="260" y="20"/>
                </a:lnTo>
                <a:lnTo>
                  <a:pt x="261" y="20"/>
                </a:lnTo>
                <a:lnTo>
                  <a:pt x="262" y="20"/>
                </a:lnTo>
                <a:lnTo>
                  <a:pt x="263" y="20"/>
                </a:lnTo>
                <a:lnTo>
                  <a:pt x="264" y="19"/>
                </a:lnTo>
                <a:lnTo>
                  <a:pt x="265" y="19"/>
                </a:lnTo>
                <a:lnTo>
                  <a:pt x="266" y="19"/>
                </a:lnTo>
                <a:lnTo>
                  <a:pt x="266" y="18"/>
                </a:lnTo>
                <a:lnTo>
                  <a:pt x="267" y="18"/>
                </a:lnTo>
                <a:lnTo>
                  <a:pt x="268" y="18"/>
                </a:lnTo>
                <a:lnTo>
                  <a:pt x="268" y="17"/>
                </a:lnTo>
                <a:lnTo>
                  <a:pt x="269" y="17"/>
                </a:lnTo>
                <a:lnTo>
                  <a:pt x="269" y="16"/>
                </a:lnTo>
                <a:lnTo>
                  <a:pt x="270" y="16"/>
                </a:lnTo>
                <a:lnTo>
                  <a:pt x="270" y="15"/>
                </a:lnTo>
                <a:lnTo>
                  <a:pt x="271" y="14"/>
                </a:lnTo>
                <a:lnTo>
                  <a:pt x="271" y="13"/>
                </a:lnTo>
                <a:lnTo>
                  <a:pt x="272" y="13"/>
                </a:lnTo>
                <a:lnTo>
                  <a:pt x="272" y="12"/>
                </a:lnTo>
                <a:lnTo>
                  <a:pt x="272" y="11"/>
                </a:lnTo>
                <a:lnTo>
                  <a:pt x="272" y="10"/>
                </a:lnTo>
                <a:lnTo>
                  <a:pt x="272" y="9"/>
                </a:lnTo>
                <a:lnTo>
                  <a:pt x="272" y="8"/>
                </a:lnTo>
                <a:lnTo>
                  <a:pt x="272" y="7"/>
                </a:lnTo>
                <a:lnTo>
                  <a:pt x="272" y="6"/>
                </a:lnTo>
                <a:lnTo>
                  <a:pt x="272" y="5"/>
                </a:lnTo>
                <a:lnTo>
                  <a:pt x="272" y="4"/>
                </a:lnTo>
                <a:lnTo>
                  <a:pt x="271" y="4"/>
                </a:lnTo>
                <a:lnTo>
                  <a:pt x="271" y="3"/>
                </a:lnTo>
                <a:lnTo>
                  <a:pt x="270" y="3"/>
                </a:lnTo>
                <a:lnTo>
                  <a:pt x="270" y="2"/>
                </a:lnTo>
                <a:lnTo>
                  <a:pt x="269" y="2"/>
                </a:lnTo>
                <a:lnTo>
                  <a:pt x="269" y="1"/>
                </a:lnTo>
                <a:lnTo>
                  <a:pt x="268" y="1"/>
                </a:lnTo>
                <a:lnTo>
                  <a:pt x="267" y="0"/>
                </a:lnTo>
                <a:lnTo>
                  <a:pt x="266" y="0"/>
                </a:lnTo>
                <a:lnTo>
                  <a:pt x="265" y="0"/>
                </a:lnTo>
                <a:lnTo>
                  <a:pt x="264" y="0"/>
                </a:lnTo>
                <a:lnTo>
                  <a:pt x="263" y="0"/>
                </a:lnTo>
                <a:lnTo>
                  <a:pt x="262" y="0"/>
                </a:lnTo>
                <a:lnTo>
                  <a:pt x="261" y="0"/>
                </a:lnTo>
                <a:lnTo>
                  <a:pt x="260" y="0"/>
                </a:lnTo>
                <a:lnTo>
                  <a:pt x="259" y="0"/>
                </a:lnTo>
                <a:lnTo>
                  <a:pt x="258" y="0"/>
                </a:lnTo>
                <a:lnTo>
                  <a:pt x="257" y="1"/>
                </a:lnTo>
                <a:lnTo>
                  <a:pt x="256" y="1"/>
                </a:lnTo>
                <a:lnTo>
                  <a:pt x="255" y="1"/>
                </a:lnTo>
                <a:lnTo>
                  <a:pt x="254" y="1"/>
                </a:lnTo>
                <a:lnTo>
                  <a:pt x="252" y="1"/>
                </a:lnTo>
                <a:lnTo>
                  <a:pt x="251" y="2"/>
                </a:lnTo>
                <a:lnTo>
                  <a:pt x="250" y="2"/>
                </a:lnTo>
                <a:lnTo>
                  <a:pt x="249" y="2"/>
                </a:lnTo>
                <a:lnTo>
                  <a:pt x="248" y="2"/>
                </a:lnTo>
                <a:lnTo>
                  <a:pt x="247" y="2"/>
                </a:lnTo>
                <a:lnTo>
                  <a:pt x="246" y="2"/>
                </a:lnTo>
                <a:lnTo>
                  <a:pt x="245" y="2"/>
                </a:lnTo>
                <a:lnTo>
                  <a:pt x="244" y="3"/>
                </a:lnTo>
                <a:lnTo>
                  <a:pt x="243" y="3"/>
                </a:lnTo>
                <a:lnTo>
                  <a:pt x="242" y="3"/>
                </a:lnTo>
                <a:lnTo>
                  <a:pt x="241" y="3"/>
                </a:lnTo>
                <a:lnTo>
                  <a:pt x="241" y="4"/>
                </a:lnTo>
                <a:lnTo>
                  <a:pt x="241" y="5"/>
                </a:lnTo>
                <a:lnTo>
                  <a:pt x="241" y="6"/>
                </a:lnTo>
                <a:lnTo>
                  <a:pt x="242" y="6"/>
                </a:lnTo>
                <a:lnTo>
                  <a:pt x="243" y="7"/>
                </a:lnTo>
                <a:lnTo>
                  <a:pt x="244" y="7"/>
                </a:lnTo>
                <a:lnTo>
                  <a:pt x="245" y="7"/>
                </a:lnTo>
                <a:lnTo>
                  <a:pt x="245" y="8"/>
                </a:lnTo>
                <a:close/>
                <a:moveTo>
                  <a:pt x="245" y="8"/>
                </a:moveTo>
                <a:lnTo>
                  <a:pt x="245" y="9"/>
                </a:lnTo>
                <a:lnTo>
                  <a:pt x="219" y="21"/>
                </a:lnTo>
                <a:lnTo>
                  <a:pt x="218" y="21"/>
                </a:lnTo>
                <a:lnTo>
                  <a:pt x="217" y="21"/>
                </a:lnTo>
                <a:lnTo>
                  <a:pt x="216" y="21"/>
                </a:lnTo>
                <a:lnTo>
                  <a:pt x="215" y="21"/>
                </a:lnTo>
                <a:lnTo>
                  <a:pt x="214" y="21"/>
                </a:lnTo>
                <a:lnTo>
                  <a:pt x="214" y="20"/>
                </a:lnTo>
                <a:lnTo>
                  <a:pt x="214" y="19"/>
                </a:lnTo>
                <a:lnTo>
                  <a:pt x="215" y="18"/>
                </a:lnTo>
                <a:lnTo>
                  <a:pt x="215" y="17"/>
                </a:lnTo>
                <a:lnTo>
                  <a:pt x="215" y="16"/>
                </a:lnTo>
                <a:lnTo>
                  <a:pt x="216" y="16"/>
                </a:lnTo>
                <a:lnTo>
                  <a:pt x="216" y="15"/>
                </a:lnTo>
                <a:lnTo>
                  <a:pt x="217" y="15"/>
                </a:lnTo>
                <a:lnTo>
                  <a:pt x="218" y="15"/>
                </a:lnTo>
                <a:lnTo>
                  <a:pt x="218" y="16"/>
                </a:lnTo>
                <a:lnTo>
                  <a:pt x="219" y="17"/>
                </a:lnTo>
                <a:lnTo>
                  <a:pt x="219" y="18"/>
                </a:lnTo>
                <a:lnTo>
                  <a:pt x="220" y="18"/>
                </a:lnTo>
                <a:lnTo>
                  <a:pt x="220" y="19"/>
                </a:lnTo>
                <a:lnTo>
                  <a:pt x="221" y="20"/>
                </a:lnTo>
                <a:lnTo>
                  <a:pt x="220" y="20"/>
                </a:lnTo>
                <a:close/>
                <a:moveTo>
                  <a:pt x="220" y="20"/>
                </a:moveTo>
                <a:lnTo>
                  <a:pt x="220" y="21"/>
                </a:lnTo>
                <a:lnTo>
                  <a:pt x="219" y="21"/>
                </a:lnTo>
                <a:lnTo>
                  <a:pt x="209" y="18"/>
                </a:lnTo>
                <a:lnTo>
                  <a:pt x="209" y="19"/>
                </a:lnTo>
                <a:lnTo>
                  <a:pt x="209" y="20"/>
                </a:lnTo>
                <a:lnTo>
                  <a:pt x="208" y="20"/>
                </a:lnTo>
                <a:lnTo>
                  <a:pt x="208" y="21"/>
                </a:lnTo>
                <a:lnTo>
                  <a:pt x="207" y="22"/>
                </a:lnTo>
                <a:lnTo>
                  <a:pt x="207" y="23"/>
                </a:lnTo>
                <a:lnTo>
                  <a:pt x="206" y="23"/>
                </a:lnTo>
                <a:lnTo>
                  <a:pt x="206" y="24"/>
                </a:lnTo>
                <a:lnTo>
                  <a:pt x="206" y="25"/>
                </a:lnTo>
                <a:lnTo>
                  <a:pt x="205" y="26"/>
                </a:lnTo>
                <a:lnTo>
                  <a:pt x="204" y="27"/>
                </a:lnTo>
                <a:lnTo>
                  <a:pt x="203" y="28"/>
                </a:lnTo>
                <a:lnTo>
                  <a:pt x="202" y="28"/>
                </a:lnTo>
                <a:lnTo>
                  <a:pt x="202" y="29"/>
                </a:lnTo>
                <a:lnTo>
                  <a:pt x="201" y="29"/>
                </a:lnTo>
                <a:lnTo>
                  <a:pt x="200" y="29"/>
                </a:lnTo>
                <a:lnTo>
                  <a:pt x="200" y="30"/>
                </a:lnTo>
                <a:lnTo>
                  <a:pt x="200" y="31"/>
                </a:lnTo>
                <a:lnTo>
                  <a:pt x="201" y="31"/>
                </a:lnTo>
                <a:lnTo>
                  <a:pt x="201" y="32"/>
                </a:lnTo>
                <a:lnTo>
                  <a:pt x="202" y="32"/>
                </a:lnTo>
                <a:lnTo>
                  <a:pt x="203" y="32"/>
                </a:lnTo>
                <a:lnTo>
                  <a:pt x="204" y="32"/>
                </a:lnTo>
                <a:lnTo>
                  <a:pt x="205" y="32"/>
                </a:lnTo>
                <a:lnTo>
                  <a:pt x="206" y="32"/>
                </a:lnTo>
                <a:lnTo>
                  <a:pt x="207" y="32"/>
                </a:lnTo>
                <a:lnTo>
                  <a:pt x="208" y="32"/>
                </a:lnTo>
                <a:lnTo>
                  <a:pt x="209" y="32"/>
                </a:lnTo>
                <a:lnTo>
                  <a:pt x="210" y="32"/>
                </a:lnTo>
                <a:lnTo>
                  <a:pt x="211" y="32"/>
                </a:lnTo>
                <a:lnTo>
                  <a:pt x="212" y="32"/>
                </a:lnTo>
                <a:lnTo>
                  <a:pt x="212" y="31"/>
                </a:lnTo>
                <a:lnTo>
                  <a:pt x="213" y="31"/>
                </a:lnTo>
                <a:lnTo>
                  <a:pt x="214" y="31"/>
                </a:lnTo>
                <a:lnTo>
                  <a:pt x="214" y="30"/>
                </a:lnTo>
                <a:lnTo>
                  <a:pt x="214" y="29"/>
                </a:lnTo>
                <a:lnTo>
                  <a:pt x="213" y="29"/>
                </a:lnTo>
                <a:lnTo>
                  <a:pt x="213" y="28"/>
                </a:lnTo>
                <a:lnTo>
                  <a:pt x="212" y="28"/>
                </a:lnTo>
                <a:lnTo>
                  <a:pt x="211" y="28"/>
                </a:lnTo>
                <a:lnTo>
                  <a:pt x="211" y="27"/>
                </a:lnTo>
                <a:lnTo>
                  <a:pt x="211" y="26"/>
                </a:lnTo>
                <a:lnTo>
                  <a:pt x="212" y="26"/>
                </a:lnTo>
                <a:lnTo>
                  <a:pt x="213" y="26"/>
                </a:lnTo>
                <a:lnTo>
                  <a:pt x="214" y="26"/>
                </a:lnTo>
                <a:lnTo>
                  <a:pt x="214" y="25"/>
                </a:lnTo>
                <a:lnTo>
                  <a:pt x="215" y="25"/>
                </a:lnTo>
                <a:lnTo>
                  <a:pt x="216" y="25"/>
                </a:lnTo>
                <a:lnTo>
                  <a:pt x="217" y="25"/>
                </a:lnTo>
                <a:lnTo>
                  <a:pt x="218" y="25"/>
                </a:lnTo>
                <a:lnTo>
                  <a:pt x="219" y="25"/>
                </a:lnTo>
                <a:lnTo>
                  <a:pt x="220" y="25"/>
                </a:lnTo>
                <a:lnTo>
                  <a:pt x="221" y="25"/>
                </a:lnTo>
                <a:lnTo>
                  <a:pt x="221" y="26"/>
                </a:lnTo>
                <a:lnTo>
                  <a:pt x="222" y="26"/>
                </a:lnTo>
                <a:lnTo>
                  <a:pt x="223" y="26"/>
                </a:lnTo>
                <a:lnTo>
                  <a:pt x="223" y="27"/>
                </a:lnTo>
                <a:lnTo>
                  <a:pt x="223" y="28"/>
                </a:lnTo>
                <a:lnTo>
                  <a:pt x="222" y="28"/>
                </a:lnTo>
                <a:lnTo>
                  <a:pt x="221" y="28"/>
                </a:lnTo>
                <a:lnTo>
                  <a:pt x="221" y="29"/>
                </a:lnTo>
                <a:lnTo>
                  <a:pt x="220" y="29"/>
                </a:lnTo>
                <a:lnTo>
                  <a:pt x="220" y="30"/>
                </a:lnTo>
                <a:lnTo>
                  <a:pt x="221" y="30"/>
                </a:lnTo>
                <a:lnTo>
                  <a:pt x="221" y="31"/>
                </a:lnTo>
                <a:lnTo>
                  <a:pt x="222" y="31"/>
                </a:lnTo>
                <a:lnTo>
                  <a:pt x="222" y="32"/>
                </a:lnTo>
                <a:lnTo>
                  <a:pt x="223" y="32"/>
                </a:lnTo>
                <a:lnTo>
                  <a:pt x="224" y="32"/>
                </a:lnTo>
                <a:lnTo>
                  <a:pt x="225" y="32"/>
                </a:lnTo>
                <a:lnTo>
                  <a:pt x="226" y="32"/>
                </a:lnTo>
                <a:lnTo>
                  <a:pt x="227" y="32"/>
                </a:lnTo>
                <a:lnTo>
                  <a:pt x="228" y="32"/>
                </a:lnTo>
                <a:lnTo>
                  <a:pt x="229" y="32"/>
                </a:lnTo>
                <a:lnTo>
                  <a:pt x="230" y="32"/>
                </a:lnTo>
                <a:lnTo>
                  <a:pt x="231" y="32"/>
                </a:lnTo>
                <a:lnTo>
                  <a:pt x="232" y="32"/>
                </a:lnTo>
                <a:lnTo>
                  <a:pt x="233" y="32"/>
                </a:lnTo>
                <a:lnTo>
                  <a:pt x="234" y="32"/>
                </a:lnTo>
                <a:lnTo>
                  <a:pt x="235" y="32"/>
                </a:lnTo>
                <a:lnTo>
                  <a:pt x="236" y="32"/>
                </a:lnTo>
                <a:lnTo>
                  <a:pt x="237" y="32"/>
                </a:lnTo>
                <a:lnTo>
                  <a:pt x="238" y="31"/>
                </a:lnTo>
                <a:lnTo>
                  <a:pt x="239" y="31"/>
                </a:lnTo>
                <a:lnTo>
                  <a:pt x="239" y="30"/>
                </a:lnTo>
                <a:lnTo>
                  <a:pt x="240" y="30"/>
                </a:lnTo>
                <a:lnTo>
                  <a:pt x="240" y="29"/>
                </a:lnTo>
                <a:lnTo>
                  <a:pt x="240" y="28"/>
                </a:lnTo>
                <a:lnTo>
                  <a:pt x="239" y="28"/>
                </a:lnTo>
                <a:lnTo>
                  <a:pt x="238" y="28"/>
                </a:lnTo>
                <a:lnTo>
                  <a:pt x="237" y="27"/>
                </a:lnTo>
                <a:lnTo>
                  <a:pt x="236" y="27"/>
                </a:lnTo>
                <a:lnTo>
                  <a:pt x="236" y="26"/>
                </a:lnTo>
                <a:lnTo>
                  <a:pt x="236" y="25"/>
                </a:lnTo>
                <a:lnTo>
                  <a:pt x="235" y="25"/>
                </a:lnTo>
                <a:lnTo>
                  <a:pt x="235" y="24"/>
                </a:lnTo>
                <a:lnTo>
                  <a:pt x="234" y="23"/>
                </a:lnTo>
                <a:lnTo>
                  <a:pt x="234" y="22"/>
                </a:lnTo>
                <a:lnTo>
                  <a:pt x="233" y="22"/>
                </a:lnTo>
                <a:lnTo>
                  <a:pt x="233" y="21"/>
                </a:lnTo>
                <a:lnTo>
                  <a:pt x="233" y="20"/>
                </a:lnTo>
                <a:lnTo>
                  <a:pt x="232" y="19"/>
                </a:lnTo>
                <a:lnTo>
                  <a:pt x="232" y="18"/>
                </a:lnTo>
                <a:lnTo>
                  <a:pt x="231" y="17"/>
                </a:lnTo>
                <a:lnTo>
                  <a:pt x="231" y="16"/>
                </a:lnTo>
                <a:lnTo>
                  <a:pt x="230" y="16"/>
                </a:lnTo>
                <a:lnTo>
                  <a:pt x="229" y="15"/>
                </a:lnTo>
                <a:lnTo>
                  <a:pt x="229" y="14"/>
                </a:lnTo>
                <a:lnTo>
                  <a:pt x="228" y="13"/>
                </a:lnTo>
                <a:lnTo>
                  <a:pt x="228" y="12"/>
                </a:lnTo>
                <a:lnTo>
                  <a:pt x="227" y="11"/>
                </a:lnTo>
                <a:lnTo>
                  <a:pt x="227" y="10"/>
                </a:lnTo>
                <a:lnTo>
                  <a:pt x="226" y="10"/>
                </a:lnTo>
                <a:lnTo>
                  <a:pt x="226" y="9"/>
                </a:lnTo>
                <a:lnTo>
                  <a:pt x="225" y="8"/>
                </a:lnTo>
                <a:lnTo>
                  <a:pt x="225" y="7"/>
                </a:lnTo>
                <a:lnTo>
                  <a:pt x="224" y="7"/>
                </a:lnTo>
                <a:lnTo>
                  <a:pt x="224" y="6"/>
                </a:lnTo>
                <a:lnTo>
                  <a:pt x="223" y="6"/>
                </a:lnTo>
                <a:lnTo>
                  <a:pt x="222" y="5"/>
                </a:lnTo>
                <a:lnTo>
                  <a:pt x="221" y="5"/>
                </a:lnTo>
                <a:lnTo>
                  <a:pt x="220" y="4"/>
                </a:lnTo>
                <a:lnTo>
                  <a:pt x="219" y="4"/>
                </a:lnTo>
                <a:lnTo>
                  <a:pt x="218" y="4"/>
                </a:lnTo>
                <a:lnTo>
                  <a:pt x="217" y="4"/>
                </a:lnTo>
                <a:lnTo>
                  <a:pt x="217" y="5"/>
                </a:lnTo>
                <a:lnTo>
                  <a:pt x="216" y="5"/>
                </a:lnTo>
                <a:lnTo>
                  <a:pt x="215" y="5"/>
                </a:lnTo>
                <a:lnTo>
                  <a:pt x="214" y="6"/>
                </a:lnTo>
                <a:lnTo>
                  <a:pt x="213" y="6"/>
                </a:lnTo>
                <a:lnTo>
                  <a:pt x="213" y="7"/>
                </a:lnTo>
                <a:lnTo>
                  <a:pt x="213" y="8"/>
                </a:lnTo>
                <a:lnTo>
                  <a:pt x="213" y="9"/>
                </a:lnTo>
                <a:lnTo>
                  <a:pt x="213" y="10"/>
                </a:lnTo>
                <a:lnTo>
                  <a:pt x="212" y="10"/>
                </a:lnTo>
                <a:lnTo>
                  <a:pt x="212" y="11"/>
                </a:lnTo>
                <a:lnTo>
                  <a:pt x="212" y="12"/>
                </a:lnTo>
                <a:lnTo>
                  <a:pt x="212" y="13"/>
                </a:lnTo>
                <a:lnTo>
                  <a:pt x="211" y="14"/>
                </a:lnTo>
                <a:lnTo>
                  <a:pt x="211" y="15"/>
                </a:lnTo>
                <a:lnTo>
                  <a:pt x="211" y="16"/>
                </a:lnTo>
                <a:lnTo>
                  <a:pt x="210" y="16"/>
                </a:lnTo>
                <a:close/>
                <a:moveTo>
                  <a:pt x="210" y="16"/>
                </a:moveTo>
                <a:lnTo>
                  <a:pt x="210" y="17"/>
                </a:lnTo>
                <a:lnTo>
                  <a:pt x="210" y="18"/>
                </a:lnTo>
                <a:lnTo>
                  <a:pt x="209" y="18"/>
                </a:lnTo>
                <a:lnTo>
                  <a:pt x="190" y="14"/>
                </a:lnTo>
                <a:lnTo>
                  <a:pt x="190" y="15"/>
                </a:lnTo>
                <a:lnTo>
                  <a:pt x="190" y="16"/>
                </a:lnTo>
                <a:lnTo>
                  <a:pt x="189" y="16"/>
                </a:lnTo>
                <a:lnTo>
                  <a:pt x="188" y="16"/>
                </a:lnTo>
                <a:lnTo>
                  <a:pt x="187" y="17"/>
                </a:lnTo>
                <a:lnTo>
                  <a:pt x="186" y="17"/>
                </a:lnTo>
                <a:lnTo>
                  <a:pt x="185" y="17"/>
                </a:lnTo>
                <a:lnTo>
                  <a:pt x="184" y="17"/>
                </a:lnTo>
                <a:lnTo>
                  <a:pt x="183" y="17"/>
                </a:lnTo>
                <a:lnTo>
                  <a:pt x="182" y="17"/>
                </a:lnTo>
                <a:lnTo>
                  <a:pt x="181" y="17"/>
                </a:lnTo>
                <a:lnTo>
                  <a:pt x="180" y="18"/>
                </a:lnTo>
                <a:lnTo>
                  <a:pt x="180" y="19"/>
                </a:lnTo>
                <a:lnTo>
                  <a:pt x="180" y="20"/>
                </a:lnTo>
                <a:lnTo>
                  <a:pt x="181" y="21"/>
                </a:lnTo>
                <a:lnTo>
                  <a:pt x="182" y="21"/>
                </a:lnTo>
                <a:lnTo>
                  <a:pt x="183" y="21"/>
                </a:lnTo>
                <a:lnTo>
                  <a:pt x="184" y="21"/>
                </a:lnTo>
                <a:lnTo>
                  <a:pt x="185" y="21"/>
                </a:lnTo>
                <a:lnTo>
                  <a:pt x="186" y="21"/>
                </a:lnTo>
                <a:lnTo>
                  <a:pt x="187" y="22"/>
                </a:lnTo>
                <a:lnTo>
                  <a:pt x="188" y="22"/>
                </a:lnTo>
                <a:lnTo>
                  <a:pt x="189" y="22"/>
                </a:lnTo>
                <a:lnTo>
                  <a:pt x="189" y="23"/>
                </a:lnTo>
                <a:lnTo>
                  <a:pt x="189" y="24"/>
                </a:lnTo>
                <a:lnTo>
                  <a:pt x="189" y="25"/>
                </a:lnTo>
                <a:lnTo>
                  <a:pt x="188" y="26"/>
                </a:lnTo>
                <a:lnTo>
                  <a:pt x="187" y="26"/>
                </a:lnTo>
                <a:lnTo>
                  <a:pt x="187" y="27"/>
                </a:lnTo>
                <a:lnTo>
                  <a:pt x="186" y="27"/>
                </a:lnTo>
                <a:lnTo>
                  <a:pt x="185" y="27"/>
                </a:lnTo>
                <a:lnTo>
                  <a:pt x="184" y="27"/>
                </a:lnTo>
                <a:lnTo>
                  <a:pt x="183" y="27"/>
                </a:lnTo>
                <a:lnTo>
                  <a:pt x="182" y="27"/>
                </a:lnTo>
                <a:lnTo>
                  <a:pt x="181" y="27"/>
                </a:lnTo>
                <a:lnTo>
                  <a:pt x="180" y="27"/>
                </a:lnTo>
                <a:lnTo>
                  <a:pt x="179" y="27"/>
                </a:lnTo>
                <a:lnTo>
                  <a:pt x="178" y="27"/>
                </a:lnTo>
                <a:lnTo>
                  <a:pt x="177" y="26"/>
                </a:lnTo>
                <a:lnTo>
                  <a:pt x="176" y="26"/>
                </a:lnTo>
                <a:lnTo>
                  <a:pt x="175" y="26"/>
                </a:lnTo>
                <a:lnTo>
                  <a:pt x="175" y="25"/>
                </a:lnTo>
                <a:lnTo>
                  <a:pt x="174" y="25"/>
                </a:lnTo>
                <a:lnTo>
                  <a:pt x="173" y="24"/>
                </a:lnTo>
                <a:lnTo>
                  <a:pt x="172" y="24"/>
                </a:lnTo>
                <a:lnTo>
                  <a:pt x="172" y="23"/>
                </a:lnTo>
                <a:lnTo>
                  <a:pt x="171" y="23"/>
                </a:lnTo>
                <a:lnTo>
                  <a:pt x="171" y="24"/>
                </a:lnTo>
                <a:lnTo>
                  <a:pt x="170" y="24"/>
                </a:lnTo>
                <a:lnTo>
                  <a:pt x="170" y="25"/>
                </a:lnTo>
                <a:lnTo>
                  <a:pt x="170" y="26"/>
                </a:lnTo>
                <a:lnTo>
                  <a:pt x="170" y="27"/>
                </a:lnTo>
                <a:lnTo>
                  <a:pt x="171" y="28"/>
                </a:lnTo>
                <a:lnTo>
                  <a:pt x="172" y="29"/>
                </a:lnTo>
                <a:lnTo>
                  <a:pt x="173" y="29"/>
                </a:lnTo>
                <a:lnTo>
                  <a:pt x="173" y="30"/>
                </a:lnTo>
                <a:lnTo>
                  <a:pt x="174" y="30"/>
                </a:lnTo>
                <a:lnTo>
                  <a:pt x="175" y="30"/>
                </a:lnTo>
                <a:lnTo>
                  <a:pt x="176" y="31"/>
                </a:lnTo>
                <a:lnTo>
                  <a:pt x="177" y="31"/>
                </a:lnTo>
                <a:lnTo>
                  <a:pt x="178" y="31"/>
                </a:lnTo>
                <a:lnTo>
                  <a:pt x="178" y="32"/>
                </a:lnTo>
                <a:lnTo>
                  <a:pt x="179" y="32"/>
                </a:lnTo>
                <a:lnTo>
                  <a:pt x="180" y="32"/>
                </a:lnTo>
                <a:lnTo>
                  <a:pt x="181" y="32"/>
                </a:lnTo>
                <a:lnTo>
                  <a:pt x="182" y="32"/>
                </a:lnTo>
                <a:lnTo>
                  <a:pt x="183" y="32"/>
                </a:lnTo>
                <a:lnTo>
                  <a:pt x="184" y="32"/>
                </a:lnTo>
                <a:lnTo>
                  <a:pt x="185" y="32"/>
                </a:lnTo>
                <a:lnTo>
                  <a:pt x="186" y="32"/>
                </a:lnTo>
                <a:lnTo>
                  <a:pt x="187" y="32"/>
                </a:lnTo>
                <a:lnTo>
                  <a:pt x="188" y="32"/>
                </a:lnTo>
                <a:lnTo>
                  <a:pt x="189" y="32"/>
                </a:lnTo>
                <a:lnTo>
                  <a:pt x="190" y="32"/>
                </a:lnTo>
                <a:lnTo>
                  <a:pt x="191" y="32"/>
                </a:lnTo>
                <a:lnTo>
                  <a:pt x="192" y="32"/>
                </a:lnTo>
                <a:lnTo>
                  <a:pt x="193" y="31"/>
                </a:lnTo>
                <a:lnTo>
                  <a:pt x="194" y="31"/>
                </a:lnTo>
                <a:lnTo>
                  <a:pt x="195" y="31"/>
                </a:lnTo>
                <a:lnTo>
                  <a:pt x="196" y="31"/>
                </a:lnTo>
                <a:lnTo>
                  <a:pt x="197" y="30"/>
                </a:lnTo>
                <a:lnTo>
                  <a:pt x="198" y="30"/>
                </a:lnTo>
                <a:lnTo>
                  <a:pt x="199" y="29"/>
                </a:lnTo>
                <a:lnTo>
                  <a:pt x="200" y="29"/>
                </a:lnTo>
                <a:lnTo>
                  <a:pt x="200" y="28"/>
                </a:lnTo>
                <a:lnTo>
                  <a:pt x="201" y="28"/>
                </a:lnTo>
                <a:lnTo>
                  <a:pt x="201" y="27"/>
                </a:lnTo>
                <a:lnTo>
                  <a:pt x="202" y="27"/>
                </a:lnTo>
                <a:lnTo>
                  <a:pt x="202" y="26"/>
                </a:lnTo>
                <a:lnTo>
                  <a:pt x="202" y="25"/>
                </a:lnTo>
                <a:lnTo>
                  <a:pt x="202" y="24"/>
                </a:lnTo>
                <a:lnTo>
                  <a:pt x="202" y="23"/>
                </a:lnTo>
                <a:lnTo>
                  <a:pt x="202" y="22"/>
                </a:lnTo>
                <a:lnTo>
                  <a:pt x="201" y="22"/>
                </a:lnTo>
                <a:lnTo>
                  <a:pt x="201" y="21"/>
                </a:lnTo>
                <a:lnTo>
                  <a:pt x="200" y="21"/>
                </a:lnTo>
                <a:lnTo>
                  <a:pt x="200" y="20"/>
                </a:lnTo>
                <a:lnTo>
                  <a:pt x="199" y="20"/>
                </a:lnTo>
                <a:lnTo>
                  <a:pt x="199" y="19"/>
                </a:lnTo>
                <a:lnTo>
                  <a:pt x="198" y="19"/>
                </a:lnTo>
                <a:lnTo>
                  <a:pt x="197" y="19"/>
                </a:lnTo>
                <a:lnTo>
                  <a:pt x="196" y="19"/>
                </a:lnTo>
                <a:lnTo>
                  <a:pt x="196" y="18"/>
                </a:lnTo>
                <a:lnTo>
                  <a:pt x="197" y="18"/>
                </a:lnTo>
                <a:lnTo>
                  <a:pt x="197" y="17"/>
                </a:lnTo>
                <a:lnTo>
                  <a:pt x="198" y="17"/>
                </a:lnTo>
                <a:lnTo>
                  <a:pt x="199" y="17"/>
                </a:lnTo>
                <a:lnTo>
                  <a:pt x="199" y="16"/>
                </a:lnTo>
                <a:lnTo>
                  <a:pt x="200" y="16"/>
                </a:lnTo>
                <a:lnTo>
                  <a:pt x="200" y="15"/>
                </a:lnTo>
                <a:lnTo>
                  <a:pt x="200" y="14"/>
                </a:lnTo>
                <a:lnTo>
                  <a:pt x="201" y="14"/>
                </a:lnTo>
                <a:lnTo>
                  <a:pt x="201" y="13"/>
                </a:lnTo>
                <a:lnTo>
                  <a:pt x="201" y="12"/>
                </a:lnTo>
                <a:lnTo>
                  <a:pt x="200" y="12"/>
                </a:lnTo>
                <a:lnTo>
                  <a:pt x="200" y="11"/>
                </a:lnTo>
                <a:lnTo>
                  <a:pt x="200" y="10"/>
                </a:lnTo>
                <a:lnTo>
                  <a:pt x="199" y="10"/>
                </a:lnTo>
                <a:lnTo>
                  <a:pt x="199" y="9"/>
                </a:lnTo>
                <a:lnTo>
                  <a:pt x="198" y="9"/>
                </a:lnTo>
                <a:lnTo>
                  <a:pt x="197" y="9"/>
                </a:lnTo>
                <a:lnTo>
                  <a:pt x="197" y="8"/>
                </a:lnTo>
                <a:lnTo>
                  <a:pt x="196" y="8"/>
                </a:lnTo>
                <a:lnTo>
                  <a:pt x="195" y="8"/>
                </a:lnTo>
                <a:lnTo>
                  <a:pt x="195" y="7"/>
                </a:lnTo>
                <a:lnTo>
                  <a:pt x="194" y="7"/>
                </a:lnTo>
                <a:lnTo>
                  <a:pt x="193" y="7"/>
                </a:lnTo>
                <a:lnTo>
                  <a:pt x="192" y="7"/>
                </a:lnTo>
                <a:lnTo>
                  <a:pt x="191" y="7"/>
                </a:lnTo>
                <a:lnTo>
                  <a:pt x="190" y="7"/>
                </a:lnTo>
                <a:lnTo>
                  <a:pt x="189" y="7"/>
                </a:lnTo>
                <a:lnTo>
                  <a:pt x="188" y="7"/>
                </a:lnTo>
                <a:lnTo>
                  <a:pt x="187" y="7"/>
                </a:lnTo>
                <a:lnTo>
                  <a:pt x="186" y="7"/>
                </a:lnTo>
                <a:lnTo>
                  <a:pt x="185" y="7"/>
                </a:lnTo>
                <a:lnTo>
                  <a:pt x="184" y="7"/>
                </a:lnTo>
                <a:lnTo>
                  <a:pt x="183" y="7"/>
                </a:lnTo>
                <a:lnTo>
                  <a:pt x="182" y="7"/>
                </a:lnTo>
                <a:lnTo>
                  <a:pt x="181" y="8"/>
                </a:lnTo>
                <a:lnTo>
                  <a:pt x="180" y="8"/>
                </a:lnTo>
                <a:lnTo>
                  <a:pt x="179" y="8"/>
                </a:lnTo>
                <a:lnTo>
                  <a:pt x="178" y="8"/>
                </a:lnTo>
                <a:lnTo>
                  <a:pt x="177" y="9"/>
                </a:lnTo>
                <a:lnTo>
                  <a:pt x="176" y="9"/>
                </a:lnTo>
                <a:lnTo>
                  <a:pt x="176" y="8"/>
                </a:lnTo>
                <a:lnTo>
                  <a:pt x="175" y="8"/>
                </a:lnTo>
                <a:lnTo>
                  <a:pt x="174" y="8"/>
                </a:lnTo>
                <a:lnTo>
                  <a:pt x="174" y="9"/>
                </a:lnTo>
                <a:lnTo>
                  <a:pt x="173" y="9"/>
                </a:lnTo>
                <a:lnTo>
                  <a:pt x="172" y="9"/>
                </a:lnTo>
                <a:lnTo>
                  <a:pt x="172" y="10"/>
                </a:lnTo>
                <a:lnTo>
                  <a:pt x="171" y="10"/>
                </a:lnTo>
                <a:lnTo>
                  <a:pt x="171" y="11"/>
                </a:lnTo>
                <a:lnTo>
                  <a:pt x="171" y="12"/>
                </a:lnTo>
                <a:lnTo>
                  <a:pt x="170" y="12"/>
                </a:lnTo>
                <a:lnTo>
                  <a:pt x="170" y="13"/>
                </a:lnTo>
                <a:lnTo>
                  <a:pt x="170" y="14"/>
                </a:lnTo>
                <a:lnTo>
                  <a:pt x="170" y="15"/>
                </a:lnTo>
                <a:lnTo>
                  <a:pt x="171" y="15"/>
                </a:lnTo>
                <a:lnTo>
                  <a:pt x="171" y="16"/>
                </a:lnTo>
                <a:lnTo>
                  <a:pt x="171" y="17"/>
                </a:lnTo>
                <a:lnTo>
                  <a:pt x="172" y="17"/>
                </a:lnTo>
                <a:lnTo>
                  <a:pt x="173" y="17"/>
                </a:lnTo>
                <a:lnTo>
                  <a:pt x="174" y="17"/>
                </a:lnTo>
                <a:lnTo>
                  <a:pt x="175" y="17"/>
                </a:lnTo>
                <a:lnTo>
                  <a:pt x="176" y="17"/>
                </a:lnTo>
                <a:lnTo>
                  <a:pt x="176" y="16"/>
                </a:lnTo>
                <a:lnTo>
                  <a:pt x="177" y="16"/>
                </a:lnTo>
                <a:lnTo>
                  <a:pt x="177" y="15"/>
                </a:lnTo>
                <a:lnTo>
                  <a:pt x="178" y="15"/>
                </a:lnTo>
                <a:lnTo>
                  <a:pt x="179" y="14"/>
                </a:lnTo>
                <a:lnTo>
                  <a:pt x="180" y="13"/>
                </a:lnTo>
                <a:lnTo>
                  <a:pt x="181" y="13"/>
                </a:lnTo>
                <a:lnTo>
                  <a:pt x="181" y="12"/>
                </a:lnTo>
                <a:lnTo>
                  <a:pt x="182" y="12"/>
                </a:lnTo>
                <a:lnTo>
                  <a:pt x="183" y="12"/>
                </a:lnTo>
                <a:lnTo>
                  <a:pt x="184" y="12"/>
                </a:lnTo>
                <a:lnTo>
                  <a:pt x="185" y="12"/>
                </a:lnTo>
                <a:lnTo>
                  <a:pt x="186" y="12"/>
                </a:lnTo>
                <a:lnTo>
                  <a:pt x="187" y="12"/>
                </a:lnTo>
                <a:lnTo>
                  <a:pt x="188" y="12"/>
                </a:lnTo>
                <a:close/>
                <a:moveTo>
                  <a:pt x="188" y="12"/>
                </a:moveTo>
                <a:lnTo>
                  <a:pt x="189" y="12"/>
                </a:lnTo>
                <a:lnTo>
                  <a:pt x="189" y="13"/>
                </a:lnTo>
                <a:lnTo>
                  <a:pt x="190" y="13"/>
                </a:lnTo>
                <a:lnTo>
                  <a:pt x="190" y="14"/>
                </a:lnTo>
                <a:lnTo>
                  <a:pt x="150" y="13"/>
                </a:lnTo>
                <a:lnTo>
                  <a:pt x="150" y="13"/>
                </a:lnTo>
                <a:lnTo>
                  <a:pt x="151" y="13"/>
                </a:lnTo>
                <a:lnTo>
                  <a:pt x="152" y="13"/>
                </a:lnTo>
                <a:lnTo>
                  <a:pt x="153" y="14"/>
                </a:lnTo>
                <a:lnTo>
                  <a:pt x="154" y="14"/>
                </a:lnTo>
                <a:lnTo>
                  <a:pt x="154" y="15"/>
                </a:lnTo>
                <a:lnTo>
                  <a:pt x="155" y="15"/>
                </a:lnTo>
                <a:lnTo>
                  <a:pt x="155" y="16"/>
                </a:lnTo>
                <a:lnTo>
                  <a:pt x="156" y="17"/>
                </a:lnTo>
                <a:lnTo>
                  <a:pt x="156" y="18"/>
                </a:lnTo>
                <a:lnTo>
                  <a:pt x="156" y="19"/>
                </a:lnTo>
                <a:lnTo>
                  <a:pt x="157" y="19"/>
                </a:lnTo>
                <a:lnTo>
                  <a:pt x="157" y="20"/>
                </a:lnTo>
                <a:lnTo>
                  <a:pt x="157" y="21"/>
                </a:lnTo>
                <a:lnTo>
                  <a:pt x="157" y="22"/>
                </a:lnTo>
                <a:lnTo>
                  <a:pt x="158" y="23"/>
                </a:lnTo>
                <a:lnTo>
                  <a:pt x="158" y="24"/>
                </a:lnTo>
                <a:lnTo>
                  <a:pt x="157" y="25"/>
                </a:lnTo>
                <a:lnTo>
                  <a:pt x="157" y="26"/>
                </a:lnTo>
                <a:lnTo>
                  <a:pt x="156" y="26"/>
                </a:lnTo>
                <a:lnTo>
                  <a:pt x="156" y="27"/>
                </a:lnTo>
                <a:lnTo>
                  <a:pt x="155" y="27"/>
                </a:lnTo>
                <a:lnTo>
                  <a:pt x="154" y="27"/>
                </a:lnTo>
                <a:lnTo>
                  <a:pt x="153" y="27"/>
                </a:lnTo>
                <a:lnTo>
                  <a:pt x="152" y="27"/>
                </a:lnTo>
                <a:lnTo>
                  <a:pt x="151" y="27"/>
                </a:lnTo>
                <a:lnTo>
                  <a:pt x="151" y="26"/>
                </a:lnTo>
                <a:lnTo>
                  <a:pt x="150" y="26"/>
                </a:lnTo>
                <a:lnTo>
                  <a:pt x="150" y="25"/>
                </a:lnTo>
                <a:lnTo>
                  <a:pt x="149" y="25"/>
                </a:lnTo>
                <a:lnTo>
                  <a:pt x="149" y="24"/>
                </a:lnTo>
                <a:lnTo>
                  <a:pt x="148" y="24"/>
                </a:lnTo>
                <a:lnTo>
                  <a:pt x="148" y="23"/>
                </a:lnTo>
                <a:lnTo>
                  <a:pt x="148" y="22"/>
                </a:lnTo>
                <a:lnTo>
                  <a:pt x="147" y="22"/>
                </a:lnTo>
                <a:lnTo>
                  <a:pt x="147" y="21"/>
                </a:lnTo>
                <a:lnTo>
                  <a:pt x="147" y="20"/>
                </a:lnTo>
                <a:lnTo>
                  <a:pt x="146" y="19"/>
                </a:lnTo>
                <a:lnTo>
                  <a:pt x="146" y="18"/>
                </a:lnTo>
                <a:lnTo>
                  <a:pt x="146" y="17"/>
                </a:lnTo>
                <a:lnTo>
                  <a:pt x="146" y="16"/>
                </a:lnTo>
                <a:lnTo>
                  <a:pt x="146" y="15"/>
                </a:lnTo>
                <a:lnTo>
                  <a:pt x="146" y="14"/>
                </a:lnTo>
                <a:close/>
                <a:moveTo>
                  <a:pt x="146" y="14"/>
                </a:moveTo>
                <a:lnTo>
                  <a:pt x="147" y="14"/>
                </a:lnTo>
                <a:lnTo>
                  <a:pt x="147" y="13"/>
                </a:lnTo>
                <a:lnTo>
                  <a:pt x="148" y="13"/>
                </a:lnTo>
                <a:lnTo>
                  <a:pt x="149" y="13"/>
                </a:lnTo>
                <a:lnTo>
                  <a:pt x="150" y="13"/>
                </a:lnTo>
                <a:lnTo>
                  <a:pt x="134" y="20"/>
                </a:lnTo>
                <a:lnTo>
                  <a:pt x="134" y="20"/>
                </a:lnTo>
                <a:lnTo>
                  <a:pt x="134" y="21"/>
                </a:lnTo>
                <a:lnTo>
                  <a:pt x="134" y="22"/>
                </a:lnTo>
                <a:lnTo>
                  <a:pt x="134" y="23"/>
                </a:lnTo>
                <a:lnTo>
                  <a:pt x="135" y="23"/>
                </a:lnTo>
                <a:lnTo>
                  <a:pt x="135" y="24"/>
                </a:lnTo>
                <a:lnTo>
                  <a:pt x="135" y="25"/>
                </a:lnTo>
                <a:lnTo>
                  <a:pt x="136" y="25"/>
                </a:lnTo>
                <a:lnTo>
                  <a:pt x="136" y="26"/>
                </a:lnTo>
                <a:lnTo>
                  <a:pt x="137" y="27"/>
                </a:lnTo>
                <a:lnTo>
                  <a:pt x="138" y="28"/>
                </a:lnTo>
                <a:lnTo>
                  <a:pt x="139" y="29"/>
                </a:lnTo>
                <a:lnTo>
                  <a:pt x="140" y="29"/>
                </a:lnTo>
                <a:lnTo>
                  <a:pt x="140" y="30"/>
                </a:lnTo>
                <a:lnTo>
                  <a:pt x="141" y="30"/>
                </a:lnTo>
                <a:lnTo>
                  <a:pt x="142" y="30"/>
                </a:lnTo>
                <a:lnTo>
                  <a:pt x="143" y="31"/>
                </a:lnTo>
                <a:lnTo>
                  <a:pt x="144" y="31"/>
                </a:lnTo>
                <a:lnTo>
                  <a:pt x="145" y="31"/>
                </a:lnTo>
                <a:lnTo>
                  <a:pt x="145" y="32"/>
                </a:lnTo>
                <a:lnTo>
                  <a:pt x="146" y="32"/>
                </a:lnTo>
                <a:lnTo>
                  <a:pt x="147" y="32"/>
                </a:lnTo>
                <a:lnTo>
                  <a:pt x="148" y="32"/>
                </a:lnTo>
                <a:lnTo>
                  <a:pt x="149" y="32"/>
                </a:lnTo>
                <a:lnTo>
                  <a:pt x="150" y="32"/>
                </a:lnTo>
                <a:lnTo>
                  <a:pt x="151" y="32"/>
                </a:lnTo>
                <a:lnTo>
                  <a:pt x="152" y="32"/>
                </a:lnTo>
                <a:lnTo>
                  <a:pt x="153" y="32"/>
                </a:lnTo>
                <a:lnTo>
                  <a:pt x="154" y="32"/>
                </a:lnTo>
                <a:lnTo>
                  <a:pt x="155" y="32"/>
                </a:lnTo>
                <a:lnTo>
                  <a:pt x="156" y="32"/>
                </a:lnTo>
                <a:lnTo>
                  <a:pt x="157" y="32"/>
                </a:lnTo>
                <a:lnTo>
                  <a:pt x="158" y="31"/>
                </a:lnTo>
                <a:lnTo>
                  <a:pt x="159" y="31"/>
                </a:lnTo>
                <a:lnTo>
                  <a:pt x="160" y="31"/>
                </a:lnTo>
                <a:lnTo>
                  <a:pt x="161" y="30"/>
                </a:lnTo>
                <a:lnTo>
                  <a:pt x="162" y="30"/>
                </a:lnTo>
                <a:lnTo>
                  <a:pt x="163" y="30"/>
                </a:lnTo>
                <a:lnTo>
                  <a:pt x="163" y="29"/>
                </a:lnTo>
                <a:lnTo>
                  <a:pt x="164" y="29"/>
                </a:lnTo>
                <a:lnTo>
                  <a:pt x="165" y="29"/>
                </a:lnTo>
                <a:lnTo>
                  <a:pt x="165" y="28"/>
                </a:lnTo>
                <a:lnTo>
                  <a:pt x="166" y="28"/>
                </a:lnTo>
                <a:lnTo>
                  <a:pt x="166" y="27"/>
                </a:lnTo>
                <a:lnTo>
                  <a:pt x="167" y="27"/>
                </a:lnTo>
                <a:lnTo>
                  <a:pt x="167" y="26"/>
                </a:lnTo>
                <a:lnTo>
                  <a:pt x="168" y="26"/>
                </a:lnTo>
                <a:lnTo>
                  <a:pt x="168" y="25"/>
                </a:lnTo>
                <a:lnTo>
                  <a:pt x="168" y="24"/>
                </a:lnTo>
                <a:lnTo>
                  <a:pt x="169" y="24"/>
                </a:lnTo>
                <a:lnTo>
                  <a:pt x="169" y="23"/>
                </a:lnTo>
                <a:lnTo>
                  <a:pt x="169" y="22"/>
                </a:lnTo>
                <a:lnTo>
                  <a:pt x="169" y="21"/>
                </a:lnTo>
                <a:lnTo>
                  <a:pt x="169" y="20"/>
                </a:lnTo>
                <a:lnTo>
                  <a:pt x="169" y="19"/>
                </a:lnTo>
                <a:lnTo>
                  <a:pt x="169" y="18"/>
                </a:lnTo>
                <a:lnTo>
                  <a:pt x="169" y="17"/>
                </a:lnTo>
                <a:lnTo>
                  <a:pt x="168" y="16"/>
                </a:lnTo>
                <a:lnTo>
                  <a:pt x="168" y="15"/>
                </a:lnTo>
                <a:lnTo>
                  <a:pt x="167" y="14"/>
                </a:lnTo>
                <a:lnTo>
                  <a:pt x="167" y="13"/>
                </a:lnTo>
                <a:lnTo>
                  <a:pt x="166" y="13"/>
                </a:lnTo>
                <a:lnTo>
                  <a:pt x="166" y="12"/>
                </a:lnTo>
                <a:lnTo>
                  <a:pt x="165" y="12"/>
                </a:lnTo>
                <a:lnTo>
                  <a:pt x="165" y="11"/>
                </a:lnTo>
                <a:lnTo>
                  <a:pt x="164" y="11"/>
                </a:lnTo>
                <a:lnTo>
                  <a:pt x="163" y="11"/>
                </a:lnTo>
                <a:lnTo>
                  <a:pt x="163" y="10"/>
                </a:lnTo>
                <a:lnTo>
                  <a:pt x="162" y="10"/>
                </a:lnTo>
                <a:lnTo>
                  <a:pt x="161" y="10"/>
                </a:lnTo>
                <a:lnTo>
                  <a:pt x="161" y="9"/>
                </a:lnTo>
                <a:lnTo>
                  <a:pt x="160" y="9"/>
                </a:lnTo>
                <a:lnTo>
                  <a:pt x="159" y="9"/>
                </a:lnTo>
                <a:lnTo>
                  <a:pt x="158" y="8"/>
                </a:lnTo>
                <a:lnTo>
                  <a:pt x="157" y="8"/>
                </a:lnTo>
                <a:lnTo>
                  <a:pt x="156" y="8"/>
                </a:lnTo>
                <a:lnTo>
                  <a:pt x="155" y="8"/>
                </a:lnTo>
                <a:lnTo>
                  <a:pt x="154" y="8"/>
                </a:lnTo>
                <a:lnTo>
                  <a:pt x="153" y="8"/>
                </a:lnTo>
                <a:lnTo>
                  <a:pt x="152" y="8"/>
                </a:lnTo>
                <a:lnTo>
                  <a:pt x="151" y="8"/>
                </a:lnTo>
                <a:lnTo>
                  <a:pt x="150" y="8"/>
                </a:lnTo>
                <a:lnTo>
                  <a:pt x="149" y="8"/>
                </a:lnTo>
                <a:lnTo>
                  <a:pt x="148" y="8"/>
                </a:lnTo>
                <a:lnTo>
                  <a:pt x="147" y="8"/>
                </a:lnTo>
                <a:lnTo>
                  <a:pt x="146" y="8"/>
                </a:lnTo>
                <a:lnTo>
                  <a:pt x="146" y="9"/>
                </a:lnTo>
                <a:lnTo>
                  <a:pt x="145" y="9"/>
                </a:lnTo>
                <a:lnTo>
                  <a:pt x="144" y="9"/>
                </a:lnTo>
                <a:lnTo>
                  <a:pt x="143" y="9"/>
                </a:lnTo>
                <a:lnTo>
                  <a:pt x="142" y="10"/>
                </a:lnTo>
                <a:lnTo>
                  <a:pt x="141" y="10"/>
                </a:lnTo>
                <a:lnTo>
                  <a:pt x="140" y="11"/>
                </a:lnTo>
                <a:lnTo>
                  <a:pt x="139" y="11"/>
                </a:lnTo>
                <a:lnTo>
                  <a:pt x="139" y="12"/>
                </a:lnTo>
                <a:lnTo>
                  <a:pt x="138" y="12"/>
                </a:lnTo>
                <a:lnTo>
                  <a:pt x="138" y="13"/>
                </a:lnTo>
                <a:lnTo>
                  <a:pt x="137" y="13"/>
                </a:lnTo>
                <a:lnTo>
                  <a:pt x="137" y="14"/>
                </a:lnTo>
                <a:lnTo>
                  <a:pt x="136" y="14"/>
                </a:lnTo>
                <a:lnTo>
                  <a:pt x="136" y="15"/>
                </a:lnTo>
                <a:lnTo>
                  <a:pt x="135" y="15"/>
                </a:lnTo>
                <a:close/>
                <a:moveTo>
                  <a:pt x="135" y="15"/>
                </a:moveTo>
                <a:lnTo>
                  <a:pt x="135" y="16"/>
                </a:lnTo>
                <a:lnTo>
                  <a:pt x="135" y="17"/>
                </a:lnTo>
                <a:lnTo>
                  <a:pt x="134" y="17"/>
                </a:lnTo>
                <a:lnTo>
                  <a:pt x="134" y="18"/>
                </a:lnTo>
                <a:lnTo>
                  <a:pt x="134" y="19"/>
                </a:lnTo>
                <a:lnTo>
                  <a:pt x="134" y="20"/>
                </a:lnTo>
                <a:lnTo>
                  <a:pt x="123" y="8"/>
                </a:lnTo>
                <a:lnTo>
                  <a:pt x="122" y="8"/>
                </a:lnTo>
                <a:lnTo>
                  <a:pt x="120" y="8"/>
                </a:lnTo>
                <a:lnTo>
                  <a:pt x="119" y="8"/>
                </a:lnTo>
                <a:lnTo>
                  <a:pt x="118" y="8"/>
                </a:lnTo>
                <a:lnTo>
                  <a:pt x="116" y="8"/>
                </a:lnTo>
                <a:lnTo>
                  <a:pt x="115" y="8"/>
                </a:lnTo>
                <a:lnTo>
                  <a:pt x="113" y="8"/>
                </a:lnTo>
                <a:lnTo>
                  <a:pt x="112" y="8"/>
                </a:lnTo>
                <a:lnTo>
                  <a:pt x="111" y="8"/>
                </a:lnTo>
                <a:lnTo>
                  <a:pt x="110" y="8"/>
                </a:lnTo>
                <a:lnTo>
                  <a:pt x="109" y="8"/>
                </a:lnTo>
                <a:lnTo>
                  <a:pt x="108" y="8"/>
                </a:lnTo>
                <a:lnTo>
                  <a:pt x="107" y="8"/>
                </a:lnTo>
                <a:lnTo>
                  <a:pt x="106" y="8"/>
                </a:lnTo>
                <a:lnTo>
                  <a:pt x="105" y="8"/>
                </a:lnTo>
                <a:lnTo>
                  <a:pt x="104" y="8"/>
                </a:lnTo>
                <a:lnTo>
                  <a:pt x="104" y="9"/>
                </a:lnTo>
                <a:lnTo>
                  <a:pt x="103" y="9"/>
                </a:lnTo>
                <a:lnTo>
                  <a:pt x="102" y="10"/>
                </a:lnTo>
                <a:lnTo>
                  <a:pt x="102" y="11"/>
                </a:lnTo>
                <a:lnTo>
                  <a:pt x="101" y="11"/>
                </a:lnTo>
                <a:lnTo>
                  <a:pt x="101" y="12"/>
                </a:lnTo>
                <a:lnTo>
                  <a:pt x="101" y="13"/>
                </a:lnTo>
                <a:lnTo>
                  <a:pt x="100" y="14"/>
                </a:lnTo>
                <a:lnTo>
                  <a:pt x="101" y="15"/>
                </a:lnTo>
                <a:lnTo>
                  <a:pt x="101" y="16"/>
                </a:lnTo>
                <a:lnTo>
                  <a:pt x="102" y="16"/>
                </a:lnTo>
                <a:lnTo>
                  <a:pt x="103" y="16"/>
                </a:lnTo>
                <a:lnTo>
                  <a:pt x="103" y="17"/>
                </a:lnTo>
                <a:lnTo>
                  <a:pt x="104" y="17"/>
                </a:lnTo>
                <a:lnTo>
                  <a:pt x="105" y="16"/>
                </a:lnTo>
                <a:lnTo>
                  <a:pt x="106" y="16"/>
                </a:lnTo>
                <a:lnTo>
                  <a:pt x="106" y="15"/>
                </a:lnTo>
                <a:lnTo>
                  <a:pt x="107" y="15"/>
                </a:lnTo>
                <a:lnTo>
                  <a:pt x="108" y="14"/>
                </a:lnTo>
                <a:lnTo>
                  <a:pt x="109" y="13"/>
                </a:lnTo>
                <a:lnTo>
                  <a:pt x="110" y="13"/>
                </a:lnTo>
                <a:lnTo>
                  <a:pt x="111" y="13"/>
                </a:lnTo>
                <a:lnTo>
                  <a:pt x="111" y="14"/>
                </a:lnTo>
                <a:lnTo>
                  <a:pt x="112" y="15"/>
                </a:lnTo>
                <a:lnTo>
                  <a:pt x="112" y="16"/>
                </a:lnTo>
                <a:lnTo>
                  <a:pt x="111" y="17"/>
                </a:lnTo>
                <a:lnTo>
                  <a:pt x="111" y="18"/>
                </a:lnTo>
                <a:lnTo>
                  <a:pt x="111" y="19"/>
                </a:lnTo>
                <a:lnTo>
                  <a:pt x="111" y="20"/>
                </a:lnTo>
                <a:lnTo>
                  <a:pt x="111" y="21"/>
                </a:lnTo>
                <a:lnTo>
                  <a:pt x="111" y="22"/>
                </a:lnTo>
                <a:lnTo>
                  <a:pt x="111" y="23"/>
                </a:lnTo>
                <a:lnTo>
                  <a:pt x="111" y="24"/>
                </a:lnTo>
                <a:lnTo>
                  <a:pt x="111" y="25"/>
                </a:lnTo>
                <a:lnTo>
                  <a:pt x="111" y="26"/>
                </a:lnTo>
                <a:lnTo>
                  <a:pt x="111" y="27"/>
                </a:lnTo>
                <a:lnTo>
                  <a:pt x="110" y="27"/>
                </a:lnTo>
                <a:lnTo>
                  <a:pt x="110" y="28"/>
                </a:lnTo>
                <a:lnTo>
                  <a:pt x="109" y="28"/>
                </a:lnTo>
                <a:lnTo>
                  <a:pt x="108" y="28"/>
                </a:lnTo>
                <a:lnTo>
                  <a:pt x="107" y="29"/>
                </a:lnTo>
                <a:lnTo>
                  <a:pt x="107" y="30"/>
                </a:lnTo>
                <a:lnTo>
                  <a:pt x="107" y="31"/>
                </a:lnTo>
                <a:lnTo>
                  <a:pt x="108" y="31"/>
                </a:lnTo>
                <a:lnTo>
                  <a:pt x="109" y="31"/>
                </a:lnTo>
                <a:lnTo>
                  <a:pt x="109" y="32"/>
                </a:lnTo>
                <a:lnTo>
                  <a:pt x="110" y="32"/>
                </a:lnTo>
                <a:lnTo>
                  <a:pt x="111" y="32"/>
                </a:lnTo>
                <a:lnTo>
                  <a:pt x="112" y="32"/>
                </a:lnTo>
                <a:lnTo>
                  <a:pt x="113" y="32"/>
                </a:lnTo>
                <a:lnTo>
                  <a:pt x="114" y="32"/>
                </a:lnTo>
                <a:lnTo>
                  <a:pt x="115" y="32"/>
                </a:lnTo>
                <a:lnTo>
                  <a:pt x="116" y="32"/>
                </a:lnTo>
                <a:lnTo>
                  <a:pt x="118" y="32"/>
                </a:lnTo>
                <a:lnTo>
                  <a:pt x="119" y="32"/>
                </a:lnTo>
                <a:lnTo>
                  <a:pt x="120" y="32"/>
                </a:lnTo>
                <a:lnTo>
                  <a:pt x="121" y="32"/>
                </a:lnTo>
                <a:lnTo>
                  <a:pt x="122" y="32"/>
                </a:lnTo>
                <a:lnTo>
                  <a:pt x="123" y="32"/>
                </a:lnTo>
                <a:lnTo>
                  <a:pt x="124" y="32"/>
                </a:lnTo>
                <a:lnTo>
                  <a:pt x="125" y="32"/>
                </a:lnTo>
                <a:lnTo>
                  <a:pt x="125" y="31"/>
                </a:lnTo>
                <a:lnTo>
                  <a:pt x="126" y="31"/>
                </a:lnTo>
                <a:lnTo>
                  <a:pt x="127" y="31"/>
                </a:lnTo>
                <a:lnTo>
                  <a:pt x="127" y="30"/>
                </a:lnTo>
                <a:lnTo>
                  <a:pt x="127" y="29"/>
                </a:lnTo>
                <a:lnTo>
                  <a:pt x="126" y="29"/>
                </a:lnTo>
                <a:lnTo>
                  <a:pt x="126" y="28"/>
                </a:lnTo>
                <a:lnTo>
                  <a:pt x="125" y="28"/>
                </a:lnTo>
                <a:lnTo>
                  <a:pt x="124" y="28"/>
                </a:lnTo>
                <a:lnTo>
                  <a:pt x="124" y="27"/>
                </a:lnTo>
                <a:lnTo>
                  <a:pt x="123" y="27"/>
                </a:lnTo>
                <a:lnTo>
                  <a:pt x="123" y="26"/>
                </a:lnTo>
                <a:lnTo>
                  <a:pt x="123" y="25"/>
                </a:lnTo>
                <a:lnTo>
                  <a:pt x="123" y="24"/>
                </a:lnTo>
                <a:lnTo>
                  <a:pt x="123" y="23"/>
                </a:lnTo>
                <a:lnTo>
                  <a:pt x="123" y="22"/>
                </a:lnTo>
                <a:lnTo>
                  <a:pt x="123" y="21"/>
                </a:lnTo>
                <a:lnTo>
                  <a:pt x="123" y="20"/>
                </a:lnTo>
                <a:lnTo>
                  <a:pt x="123" y="19"/>
                </a:lnTo>
                <a:lnTo>
                  <a:pt x="123" y="18"/>
                </a:lnTo>
                <a:lnTo>
                  <a:pt x="123" y="17"/>
                </a:lnTo>
                <a:lnTo>
                  <a:pt x="123" y="16"/>
                </a:lnTo>
                <a:lnTo>
                  <a:pt x="123" y="15"/>
                </a:lnTo>
                <a:lnTo>
                  <a:pt x="123" y="14"/>
                </a:lnTo>
                <a:lnTo>
                  <a:pt x="123" y="13"/>
                </a:lnTo>
                <a:lnTo>
                  <a:pt x="124" y="13"/>
                </a:lnTo>
                <a:lnTo>
                  <a:pt x="125" y="13"/>
                </a:lnTo>
                <a:lnTo>
                  <a:pt x="126" y="13"/>
                </a:lnTo>
                <a:lnTo>
                  <a:pt x="126" y="14"/>
                </a:lnTo>
                <a:lnTo>
                  <a:pt x="127" y="14"/>
                </a:lnTo>
                <a:lnTo>
                  <a:pt x="127" y="15"/>
                </a:lnTo>
                <a:lnTo>
                  <a:pt x="128" y="16"/>
                </a:lnTo>
                <a:lnTo>
                  <a:pt x="129" y="16"/>
                </a:lnTo>
                <a:lnTo>
                  <a:pt x="129" y="17"/>
                </a:lnTo>
                <a:lnTo>
                  <a:pt x="130" y="17"/>
                </a:lnTo>
                <a:lnTo>
                  <a:pt x="131" y="17"/>
                </a:lnTo>
                <a:lnTo>
                  <a:pt x="132" y="17"/>
                </a:lnTo>
                <a:lnTo>
                  <a:pt x="133" y="17"/>
                </a:lnTo>
                <a:lnTo>
                  <a:pt x="133" y="16"/>
                </a:lnTo>
                <a:lnTo>
                  <a:pt x="134" y="16"/>
                </a:lnTo>
                <a:lnTo>
                  <a:pt x="134" y="15"/>
                </a:lnTo>
                <a:lnTo>
                  <a:pt x="134" y="14"/>
                </a:lnTo>
                <a:lnTo>
                  <a:pt x="134" y="13"/>
                </a:lnTo>
                <a:lnTo>
                  <a:pt x="134" y="12"/>
                </a:lnTo>
                <a:lnTo>
                  <a:pt x="134" y="11"/>
                </a:lnTo>
                <a:lnTo>
                  <a:pt x="133" y="11"/>
                </a:lnTo>
                <a:lnTo>
                  <a:pt x="133" y="10"/>
                </a:lnTo>
                <a:lnTo>
                  <a:pt x="132" y="10"/>
                </a:lnTo>
                <a:lnTo>
                  <a:pt x="132" y="9"/>
                </a:lnTo>
                <a:lnTo>
                  <a:pt x="131" y="9"/>
                </a:lnTo>
                <a:lnTo>
                  <a:pt x="131" y="8"/>
                </a:lnTo>
                <a:lnTo>
                  <a:pt x="130" y="8"/>
                </a:lnTo>
                <a:close/>
                <a:moveTo>
                  <a:pt x="130" y="8"/>
                </a:moveTo>
                <a:lnTo>
                  <a:pt x="129" y="8"/>
                </a:lnTo>
                <a:lnTo>
                  <a:pt x="128" y="8"/>
                </a:lnTo>
                <a:lnTo>
                  <a:pt x="127" y="8"/>
                </a:lnTo>
                <a:lnTo>
                  <a:pt x="126" y="8"/>
                </a:lnTo>
                <a:lnTo>
                  <a:pt x="125" y="8"/>
                </a:lnTo>
                <a:lnTo>
                  <a:pt x="124" y="8"/>
                </a:lnTo>
                <a:lnTo>
                  <a:pt x="123" y="8"/>
                </a:lnTo>
                <a:lnTo>
                  <a:pt x="87" y="13"/>
                </a:lnTo>
                <a:lnTo>
                  <a:pt x="87" y="13"/>
                </a:lnTo>
                <a:lnTo>
                  <a:pt x="87" y="14"/>
                </a:lnTo>
                <a:lnTo>
                  <a:pt x="87" y="15"/>
                </a:lnTo>
                <a:lnTo>
                  <a:pt x="87" y="16"/>
                </a:lnTo>
                <a:lnTo>
                  <a:pt x="87" y="17"/>
                </a:lnTo>
                <a:lnTo>
                  <a:pt x="87" y="18"/>
                </a:lnTo>
                <a:lnTo>
                  <a:pt x="86" y="18"/>
                </a:lnTo>
                <a:lnTo>
                  <a:pt x="85" y="18"/>
                </a:lnTo>
                <a:lnTo>
                  <a:pt x="84" y="18"/>
                </a:lnTo>
                <a:lnTo>
                  <a:pt x="84" y="17"/>
                </a:lnTo>
                <a:lnTo>
                  <a:pt x="83" y="17"/>
                </a:lnTo>
                <a:lnTo>
                  <a:pt x="82" y="17"/>
                </a:lnTo>
                <a:lnTo>
                  <a:pt x="82" y="16"/>
                </a:lnTo>
                <a:lnTo>
                  <a:pt x="82" y="15"/>
                </a:lnTo>
                <a:lnTo>
                  <a:pt x="82" y="14"/>
                </a:lnTo>
                <a:lnTo>
                  <a:pt x="82" y="13"/>
                </a:lnTo>
                <a:lnTo>
                  <a:pt x="82" y="12"/>
                </a:lnTo>
                <a:close/>
                <a:moveTo>
                  <a:pt x="82" y="12"/>
                </a:moveTo>
                <a:lnTo>
                  <a:pt x="83" y="12"/>
                </a:lnTo>
                <a:lnTo>
                  <a:pt x="83" y="11"/>
                </a:lnTo>
                <a:lnTo>
                  <a:pt x="84" y="11"/>
                </a:lnTo>
                <a:lnTo>
                  <a:pt x="85" y="11"/>
                </a:lnTo>
                <a:lnTo>
                  <a:pt x="86" y="11"/>
                </a:lnTo>
                <a:lnTo>
                  <a:pt x="86" y="12"/>
                </a:lnTo>
                <a:lnTo>
                  <a:pt x="87" y="12"/>
                </a:lnTo>
                <a:lnTo>
                  <a:pt x="87" y="13"/>
                </a:lnTo>
                <a:lnTo>
                  <a:pt x="98" y="25"/>
                </a:lnTo>
                <a:lnTo>
                  <a:pt x="98" y="24"/>
                </a:lnTo>
                <a:lnTo>
                  <a:pt x="98" y="23"/>
                </a:lnTo>
                <a:lnTo>
                  <a:pt x="98" y="22"/>
                </a:lnTo>
                <a:lnTo>
                  <a:pt x="98" y="21"/>
                </a:lnTo>
                <a:lnTo>
                  <a:pt x="98" y="20"/>
                </a:lnTo>
                <a:lnTo>
                  <a:pt x="98" y="19"/>
                </a:lnTo>
                <a:lnTo>
                  <a:pt x="98" y="18"/>
                </a:lnTo>
                <a:lnTo>
                  <a:pt x="98" y="17"/>
                </a:lnTo>
                <a:lnTo>
                  <a:pt x="98" y="16"/>
                </a:lnTo>
                <a:lnTo>
                  <a:pt x="98" y="15"/>
                </a:lnTo>
                <a:lnTo>
                  <a:pt x="98" y="14"/>
                </a:lnTo>
                <a:lnTo>
                  <a:pt x="98" y="13"/>
                </a:lnTo>
                <a:lnTo>
                  <a:pt x="98" y="12"/>
                </a:lnTo>
                <a:lnTo>
                  <a:pt x="99" y="12"/>
                </a:lnTo>
                <a:lnTo>
                  <a:pt x="99" y="11"/>
                </a:lnTo>
                <a:lnTo>
                  <a:pt x="100" y="11"/>
                </a:lnTo>
                <a:lnTo>
                  <a:pt x="101" y="11"/>
                </a:lnTo>
                <a:lnTo>
                  <a:pt x="101" y="10"/>
                </a:lnTo>
                <a:lnTo>
                  <a:pt x="101" y="9"/>
                </a:lnTo>
                <a:lnTo>
                  <a:pt x="100" y="9"/>
                </a:lnTo>
                <a:lnTo>
                  <a:pt x="100" y="8"/>
                </a:lnTo>
                <a:lnTo>
                  <a:pt x="99" y="8"/>
                </a:lnTo>
                <a:lnTo>
                  <a:pt x="98" y="8"/>
                </a:lnTo>
                <a:lnTo>
                  <a:pt x="97" y="8"/>
                </a:lnTo>
                <a:lnTo>
                  <a:pt x="96" y="7"/>
                </a:lnTo>
                <a:lnTo>
                  <a:pt x="95" y="7"/>
                </a:lnTo>
                <a:lnTo>
                  <a:pt x="94" y="7"/>
                </a:lnTo>
                <a:lnTo>
                  <a:pt x="93" y="7"/>
                </a:lnTo>
                <a:lnTo>
                  <a:pt x="92" y="7"/>
                </a:lnTo>
                <a:lnTo>
                  <a:pt x="91" y="7"/>
                </a:lnTo>
                <a:lnTo>
                  <a:pt x="90" y="7"/>
                </a:lnTo>
                <a:lnTo>
                  <a:pt x="89" y="7"/>
                </a:lnTo>
                <a:lnTo>
                  <a:pt x="88" y="7"/>
                </a:lnTo>
                <a:lnTo>
                  <a:pt x="87" y="7"/>
                </a:lnTo>
                <a:lnTo>
                  <a:pt x="86" y="7"/>
                </a:lnTo>
                <a:lnTo>
                  <a:pt x="85" y="7"/>
                </a:lnTo>
                <a:lnTo>
                  <a:pt x="84" y="7"/>
                </a:lnTo>
                <a:lnTo>
                  <a:pt x="83" y="7"/>
                </a:lnTo>
                <a:lnTo>
                  <a:pt x="82" y="7"/>
                </a:lnTo>
                <a:lnTo>
                  <a:pt x="81" y="7"/>
                </a:lnTo>
                <a:lnTo>
                  <a:pt x="80" y="7"/>
                </a:lnTo>
                <a:lnTo>
                  <a:pt x="79" y="7"/>
                </a:lnTo>
                <a:lnTo>
                  <a:pt x="78" y="7"/>
                </a:lnTo>
                <a:lnTo>
                  <a:pt x="77" y="7"/>
                </a:lnTo>
                <a:lnTo>
                  <a:pt x="76" y="7"/>
                </a:lnTo>
                <a:lnTo>
                  <a:pt x="75" y="7"/>
                </a:lnTo>
                <a:lnTo>
                  <a:pt x="74" y="8"/>
                </a:lnTo>
                <a:lnTo>
                  <a:pt x="73" y="8"/>
                </a:lnTo>
                <a:lnTo>
                  <a:pt x="72" y="9"/>
                </a:lnTo>
                <a:lnTo>
                  <a:pt x="71" y="9"/>
                </a:lnTo>
                <a:lnTo>
                  <a:pt x="71" y="10"/>
                </a:lnTo>
                <a:lnTo>
                  <a:pt x="70" y="11"/>
                </a:lnTo>
                <a:lnTo>
                  <a:pt x="70" y="12"/>
                </a:lnTo>
                <a:lnTo>
                  <a:pt x="70" y="13"/>
                </a:lnTo>
                <a:lnTo>
                  <a:pt x="70" y="14"/>
                </a:lnTo>
                <a:lnTo>
                  <a:pt x="70" y="15"/>
                </a:lnTo>
                <a:lnTo>
                  <a:pt x="71" y="15"/>
                </a:lnTo>
                <a:lnTo>
                  <a:pt x="71" y="16"/>
                </a:lnTo>
                <a:lnTo>
                  <a:pt x="71" y="17"/>
                </a:lnTo>
                <a:lnTo>
                  <a:pt x="72" y="17"/>
                </a:lnTo>
                <a:lnTo>
                  <a:pt x="73" y="18"/>
                </a:lnTo>
                <a:lnTo>
                  <a:pt x="74" y="18"/>
                </a:lnTo>
                <a:lnTo>
                  <a:pt x="74" y="19"/>
                </a:lnTo>
                <a:lnTo>
                  <a:pt x="75" y="19"/>
                </a:lnTo>
                <a:lnTo>
                  <a:pt x="74" y="19"/>
                </a:lnTo>
                <a:lnTo>
                  <a:pt x="74" y="20"/>
                </a:lnTo>
                <a:lnTo>
                  <a:pt x="73" y="20"/>
                </a:lnTo>
                <a:lnTo>
                  <a:pt x="72" y="20"/>
                </a:lnTo>
                <a:lnTo>
                  <a:pt x="71" y="21"/>
                </a:lnTo>
                <a:lnTo>
                  <a:pt x="70" y="21"/>
                </a:lnTo>
                <a:lnTo>
                  <a:pt x="70" y="22"/>
                </a:lnTo>
                <a:lnTo>
                  <a:pt x="69" y="22"/>
                </a:lnTo>
                <a:lnTo>
                  <a:pt x="69" y="23"/>
                </a:lnTo>
                <a:lnTo>
                  <a:pt x="69" y="24"/>
                </a:lnTo>
                <a:lnTo>
                  <a:pt x="68" y="25"/>
                </a:lnTo>
                <a:lnTo>
                  <a:pt x="68" y="26"/>
                </a:lnTo>
                <a:lnTo>
                  <a:pt x="68" y="27"/>
                </a:lnTo>
                <a:lnTo>
                  <a:pt x="68" y="28"/>
                </a:lnTo>
                <a:lnTo>
                  <a:pt x="67" y="28"/>
                </a:lnTo>
                <a:lnTo>
                  <a:pt x="66" y="28"/>
                </a:lnTo>
                <a:lnTo>
                  <a:pt x="65" y="28"/>
                </a:lnTo>
                <a:lnTo>
                  <a:pt x="65" y="29"/>
                </a:lnTo>
                <a:lnTo>
                  <a:pt x="65" y="30"/>
                </a:lnTo>
                <a:lnTo>
                  <a:pt x="65" y="31"/>
                </a:lnTo>
                <a:lnTo>
                  <a:pt x="66" y="31"/>
                </a:lnTo>
                <a:lnTo>
                  <a:pt x="66" y="32"/>
                </a:lnTo>
                <a:lnTo>
                  <a:pt x="67" y="32"/>
                </a:lnTo>
                <a:lnTo>
                  <a:pt x="68" y="32"/>
                </a:lnTo>
                <a:lnTo>
                  <a:pt x="69" y="32"/>
                </a:lnTo>
                <a:lnTo>
                  <a:pt x="70" y="32"/>
                </a:lnTo>
                <a:lnTo>
                  <a:pt x="71" y="32"/>
                </a:lnTo>
                <a:lnTo>
                  <a:pt x="72" y="32"/>
                </a:lnTo>
                <a:lnTo>
                  <a:pt x="73" y="32"/>
                </a:lnTo>
                <a:lnTo>
                  <a:pt x="74" y="32"/>
                </a:lnTo>
                <a:lnTo>
                  <a:pt x="75" y="32"/>
                </a:lnTo>
                <a:lnTo>
                  <a:pt x="76" y="32"/>
                </a:lnTo>
                <a:lnTo>
                  <a:pt x="77" y="32"/>
                </a:lnTo>
                <a:lnTo>
                  <a:pt x="77" y="31"/>
                </a:lnTo>
                <a:lnTo>
                  <a:pt x="78" y="31"/>
                </a:lnTo>
                <a:lnTo>
                  <a:pt x="79" y="31"/>
                </a:lnTo>
                <a:lnTo>
                  <a:pt x="79" y="30"/>
                </a:lnTo>
                <a:lnTo>
                  <a:pt x="80" y="29"/>
                </a:lnTo>
                <a:lnTo>
                  <a:pt x="80" y="28"/>
                </a:lnTo>
                <a:lnTo>
                  <a:pt x="81" y="28"/>
                </a:lnTo>
                <a:lnTo>
                  <a:pt x="81" y="27"/>
                </a:lnTo>
                <a:lnTo>
                  <a:pt x="81" y="26"/>
                </a:lnTo>
                <a:lnTo>
                  <a:pt x="81" y="25"/>
                </a:lnTo>
                <a:lnTo>
                  <a:pt x="82" y="25"/>
                </a:lnTo>
                <a:lnTo>
                  <a:pt x="82" y="24"/>
                </a:lnTo>
                <a:lnTo>
                  <a:pt x="82" y="23"/>
                </a:lnTo>
                <a:lnTo>
                  <a:pt x="83" y="22"/>
                </a:lnTo>
                <a:lnTo>
                  <a:pt x="84" y="22"/>
                </a:lnTo>
                <a:lnTo>
                  <a:pt x="85" y="21"/>
                </a:lnTo>
                <a:lnTo>
                  <a:pt x="86" y="21"/>
                </a:lnTo>
                <a:lnTo>
                  <a:pt x="86" y="22"/>
                </a:lnTo>
                <a:lnTo>
                  <a:pt x="87" y="22"/>
                </a:lnTo>
                <a:lnTo>
                  <a:pt x="87" y="23"/>
                </a:lnTo>
                <a:lnTo>
                  <a:pt x="87" y="24"/>
                </a:lnTo>
                <a:lnTo>
                  <a:pt x="87" y="25"/>
                </a:lnTo>
                <a:lnTo>
                  <a:pt x="87" y="26"/>
                </a:lnTo>
                <a:lnTo>
                  <a:pt x="87" y="27"/>
                </a:lnTo>
                <a:lnTo>
                  <a:pt x="86" y="27"/>
                </a:lnTo>
                <a:lnTo>
                  <a:pt x="86" y="28"/>
                </a:lnTo>
                <a:lnTo>
                  <a:pt x="85" y="28"/>
                </a:lnTo>
                <a:lnTo>
                  <a:pt x="85" y="29"/>
                </a:lnTo>
                <a:lnTo>
                  <a:pt x="84" y="29"/>
                </a:lnTo>
                <a:lnTo>
                  <a:pt x="84" y="30"/>
                </a:lnTo>
                <a:lnTo>
                  <a:pt x="84" y="31"/>
                </a:lnTo>
                <a:lnTo>
                  <a:pt x="85" y="31"/>
                </a:lnTo>
                <a:lnTo>
                  <a:pt x="85" y="32"/>
                </a:lnTo>
                <a:lnTo>
                  <a:pt x="86" y="32"/>
                </a:lnTo>
                <a:lnTo>
                  <a:pt x="87" y="32"/>
                </a:lnTo>
                <a:lnTo>
                  <a:pt x="88" y="32"/>
                </a:lnTo>
                <a:lnTo>
                  <a:pt x="89" y="32"/>
                </a:lnTo>
                <a:lnTo>
                  <a:pt x="90" y="32"/>
                </a:lnTo>
                <a:lnTo>
                  <a:pt x="91" y="32"/>
                </a:lnTo>
                <a:lnTo>
                  <a:pt x="92" y="32"/>
                </a:lnTo>
                <a:lnTo>
                  <a:pt x="93" y="32"/>
                </a:lnTo>
                <a:lnTo>
                  <a:pt x="94" y="32"/>
                </a:lnTo>
                <a:lnTo>
                  <a:pt x="95" y="32"/>
                </a:lnTo>
                <a:lnTo>
                  <a:pt x="96" y="32"/>
                </a:lnTo>
                <a:lnTo>
                  <a:pt x="97" y="32"/>
                </a:lnTo>
                <a:lnTo>
                  <a:pt x="98" y="32"/>
                </a:lnTo>
                <a:lnTo>
                  <a:pt x="99" y="32"/>
                </a:lnTo>
                <a:lnTo>
                  <a:pt x="99" y="31"/>
                </a:lnTo>
                <a:lnTo>
                  <a:pt x="100" y="31"/>
                </a:lnTo>
                <a:close/>
                <a:moveTo>
                  <a:pt x="100" y="31"/>
                </a:moveTo>
                <a:lnTo>
                  <a:pt x="101" y="31"/>
                </a:lnTo>
                <a:lnTo>
                  <a:pt x="101" y="30"/>
                </a:lnTo>
                <a:lnTo>
                  <a:pt x="101" y="29"/>
                </a:lnTo>
                <a:lnTo>
                  <a:pt x="100" y="29"/>
                </a:lnTo>
                <a:lnTo>
                  <a:pt x="100" y="28"/>
                </a:lnTo>
                <a:lnTo>
                  <a:pt x="99" y="28"/>
                </a:lnTo>
                <a:lnTo>
                  <a:pt x="98" y="27"/>
                </a:lnTo>
                <a:lnTo>
                  <a:pt x="98" y="26"/>
                </a:lnTo>
                <a:lnTo>
                  <a:pt x="98" y="25"/>
                </a:lnTo>
                <a:lnTo>
                  <a:pt x="47" y="23"/>
                </a:lnTo>
                <a:lnTo>
                  <a:pt x="47" y="23"/>
                </a:lnTo>
                <a:lnTo>
                  <a:pt x="47" y="22"/>
                </a:lnTo>
                <a:lnTo>
                  <a:pt x="47" y="21"/>
                </a:lnTo>
                <a:lnTo>
                  <a:pt x="47" y="20"/>
                </a:lnTo>
                <a:lnTo>
                  <a:pt x="48" y="20"/>
                </a:lnTo>
                <a:lnTo>
                  <a:pt x="49" y="20"/>
                </a:lnTo>
                <a:lnTo>
                  <a:pt x="50" y="20"/>
                </a:lnTo>
                <a:lnTo>
                  <a:pt x="51" y="20"/>
                </a:lnTo>
                <a:lnTo>
                  <a:pt x="51" y="21"/>
                </a:lnTo>
                <a:lnTo>
                  <a:pt x="52" y="21"/>
                </a:lnTo>
                <a:lnTo>
                  <a:pt x="52" y="22"/>
                </a:lnTo>
                <a:lnTo>
                  <a:pt x="53" y="22"/>
                </a:lnTo>
                <a:lnTo>
                  <a:pt x="53" y="23"/>
                </a:lnTo>
                <a:lnTo>
                  <a:pt x="53" y="24"/>
                </a:lnTo>
                <a:lnTo>
                  <a:pt x="53" y="25"/>
                </a:lnTo>
                <a:lnTo>
                  <a:pt x="53" y="26"/>
                </a:lnTo>
                <a:lnTo>
                  <a:pt x="52" y="26"/>
                </a:lnTo>
                <a:lnTo>
                  <a:pt x="52" y="27"/>
                </a:lnTo>
                <a:lnTo>
                  <a:pt x="51" y="27"/>
                </a:lnTo>
                <a:close/>
                <a:moveTo>
                  <a:pt x="51" y="27"/>
                </a:moveTo>
                <a:lnTo>
                  <a:pt x="51" y="28"/>
                </a:lnTo>
                <a:lnTo>
                  <a:pt x="50" y="28"/>
                </a:lnTo>
                <a:lnTo>
                  <a:pt x="49" y="28"/>
                </a:lnTo>
                <a:lnTo>
                  <a:pt x="48" y="28"/>
                </a:lnTo>
                <a:lnTo>
                  <a:pt x="48" y="27"/>
                </a:lnTo>
                <a:lnTo>
                  <a:pt x="47" y="27"/>
                </a:lnTo>
                <a:lnTo>
                  <a:pt x="47" y="26"/>
                </a:lnTo>
                <a:lnTo>
                  <a:pt x="47" y="25"/>
                </a:lnTo>
                <a:lnTo>
                  <a:pt x="47" y="24"/>
                </a:lnTo>
                <a:lnTo>
                  <a:pt x="47" y="23"/>
                </a:lnTo>
                <a:lnTo>
                  <a:pt x="47" y="14"/>
                </a:lnTo>
                <a:lnTo>
                  <a:pt x="47" y="13"/>
                </a:lnTo>
                <a:lnTo>
                  <a:pt x="47" y="12"/>
                </a:lnTo>
                <a:lnTo>
                  <a:pt x="47" y="11"/>
                </a:lnTo>
                <a:lnTo>
                  <a:pt x="47" y="10"/>
                </a:lnTo>
                <a:lnTo>
                  <a:pt x="47" y="9"/>
                </a:lnTo>
                <a:lnTo>
                  <a:pt x="48" y="9"/>
                </a:lnTo>
                <a:lnTo>
                  <a:pt x="48" y="8"/>
                </a:lnTo>
                <a:lnTo>
                  <a:pt x="49" y="8"/>
                </a:lnTo>
                <a:lnTo>
                  <a:pt x="49" y="9"/>
                </a:lnTo>
                <a:lnTo>
                  <a:pt x="50" y="9"/>
                </a:lnTo>
                <a:lnTo>
                  <a:pt x="51" y="9"/>
                </a:lnTo>
                <a:lnTo>
                  <a:pt x="51" y="10"/>
                </a:lnTo>
                <a:lnTo>
                  <a:pt x="51" y="11"/>
                </a:lnTo>
                <a:lnTo>
                  <a:pt x="52" y="11"/>
                </a:lnTo>
                <a:lnTo>
                  <a:pt x="52" y="12"/>
                </a:lnTo>
                <a:close/>
                <a:moveTo>
                  <a:pt x="52" y="12"/>
                </a:moveTo>
                <a:lnTo>
                  <a:pt x="52" y="13"/>
                </a:lnTo>
                <a:lnTo>
                  <a:pt x="52" y="14"/>
                </a:lnTo>
                <a:lnTo>
                  <a:pt x="51" y="14"/>
                </a:lnTo>
                <a:lnTo>
                  <a:pt x="51" y="15"/>
                </a:lnTo>
                <a:lnTo>
                  <a:pt x="51" y="16"/>
                </a:lnTo>
                <a:lnTo>
                  <a:pt x="50" y="16"/>
                </a:lnTo>
                <a:lnTo>
                  <a:pt x="49" y="16"/>
                </a:lnTo>
                <a:lnTo>
                  <a:pt x="48" y="16"/>
                </a:lnTo>
                <a:lnTo>
                  <a:pt x="47" y="16"/>
                </a:lnTo>
                <a:lnTo>
                  <a:pt x="47" y="15"/>
                </a:lnTo>
                <a:lnTo>
                  <a:pt x="47" y="14"/>
                </a:lnTo>
                <a:lnTo>
                  <a:pt x="60" y="16"/>
                </a:lnTo>
                <a:lnTo>
                  <a:pt x="61" y="16"/>
                </a:lnTo>
                <a:lnTo>
                  <a:pt x="61" y="15"/>
                </a:lnTo>
                <a:lnTo>
                  <a:pt x="62" y="15"/>
                </a:lnTo>
                <a:lnTo>
                  <a:pt x="62" y="14"/>
                </a:lnTo>
                <a:lnTo>
                  <a:pt x="63" y="14"/>
                </a:lnTo>
                <a:lnTo>
                  <a:pt x="63" y="13"/>
                </a:lnTo>
                <a:lnTo>
                  <a:pt x="63" y="12"/>
                </a:lnTo>
                <a:lnTo>
                  <a:pt x="63" y="11"/>
                </a:lnTo>
                <a:lnTo>
                  <a:pt x="63" y="10"/>
                </a:lnTo>
                <a:lnTo>
                  <a:pt x="62" y="10"/>
                </a:lnTo>
                <a:lnTo>
                  <a:pt x="62" y="9"/>
                </a:lnTo>
                <a:lnTo>
                  <a:pt x="62" y="8"/>
                </a:lnTo>
                <a:lnTo>
                  <a:pt x="61" y="8"/>
                </a:lnTo>
                <a:lnTo>
                  <a:pt x="61" y="7"/>
                </a:lnTo>
                <a:lnTo>
                  <a:pt x="60" y="7"/>
                </a:lnTo>
                <a:lnTo>
                  <a:pt x="59" y="7"/>
                </a:lnTo>
                <a:lnTo>
                  <a:pt x="59" y="6"/>
                </a:lnTo>
                <a:lnTo>
                  <a:pt x="58" y="6"/>
                </a:lnTo>
                <a:lnTo>
                  <a:pt x="57" y="6"/>
                </a:lnTo>
                <a:lnTo>
                  <a:pt x="56" y="5"/>
                </a:lnTo>
                <a:lnTo>
                  <a:pt x="55" y="5"/>
                </a:lnTo>
                <a:lnTo>
                  <a:pt x="54" y="5"/>
                </a:lnTo>
                <a:lnTo>
                  <a:pt x="53" y="5"/>
                </a:lnTo>
                <a:lnTo>
                  <a:pt x="52" y="5"/>
                </a:lnTo>
                <a:lnTo>
                  <a:pt x="51" y="5"/>
                </a:lnTo>
                <a:lnTo>
                  <a:pt x="50" y="5"/>
                </a:lnTo>
                <a:lnTo>
                  <a:pt x="49" y="5"/>
                </a:lnTo>
                <a:lnTo>
                  <a:pt x="48" y="5"/>
                </a:lnTo>
                <a:lnTo>
                  <a:pt x="47" y="5"/>
                </a:lnTo>
                <a:lnTo>
                  <a:pt x="46" y="5"/>
                </a:lnTo>
                <a:lnTo>
                  <a:pt x="46" y="4"/>
                </a:lnTo>
                <a:lnTo>
                  <a:pt x="45" y="4"/>
                </a:lnTo>
                <a:lnTo>
                  <a:pt x="44" y="4"/>
                </a:lnTo>
                <a:lnTo>
                  <a:pt x="43" y="4"/>
                </a:lnTo>
                <a:lnTo>
                  <a:pt x="42" y="4"/>
                </a:lnTo>
                <a:lnTo>
                  <a:pt x="41" y="4"/>
                </a:lnTo>
                <a:lnTo>
                  <a:pt x="40" y="4"/>
                </a:lnTo>
                <a:lnTo>
                  <a:pt x="39" y="4"/>
                </a:lnTo>
                <a:lnTo>
                  <a:pt x="38" y="3"/>
                </a:lnTo>
                <a:lnTo>
                  <a:pt x="37" y="3"/>
                </a:lnTo>
                <a:lnTo>
                  <a:pt x="36" y="3"/>
                </a:lnTo>
                <a:lnTo>
                  <a:pt x="35" y="3"/>
                </a:lnTo>
                <a:lnTo>
                  <a:pt x="34" y="3"/>
                </a:lnTo>
                <a:lnTo>
                  <a:pt x="33" y="4"/>
                </a:lnTo>
                <a:lnTo>
                  <a:pt x="32" y="5"/>
                </a:lnTo>
                <a:lnTo>
                  <a:pt x="33" y="6"/>
                </a:lnTo>
                <a:lnTo>
                  <a:pt x="33" y="7"/>
                </a:lnTo>
                <a:lnTo>
                  <a:pt x="34" y="7"/>
                </a:lnTo>
                <a:lnTo>
                  <a:pt x="35" y="8"/>
                </a:lnTo>
                <a:lnTo>
                  <a:pt x="36" y="8"/>
                </a:lnTo>
                <a:lnTo>
                  <a:pt x="36" y="9"/>
                </a:lnTo>
                <a:lnTo>
                  <a:pt x="36" y="10"/>
                </a:lnTo>
                <a:lnTo>
                  <a:pt x="36" y="11"/>
                </a:lnTo>
                <a:lnTo>
                  <a:pt x="36" y="12"/>
                </a:lnTo>
                <a:lnTo>
                  <a:pt x="36" y="13"/>
                </a:lnTo>
                <a:lnTo>
                  <a:pt x="36" y="14"/>
                </a:lnTo>
                <a:lnTo>
                  <a:pt x="36" y="15"/>
                </a:lnTo>
                <a:lnTo>
                  <a:pt x="36" y="16"/>
                </a:lnTo>
                <a:lnTo>
                  <a:pt x="36" y="17"/>
                </a:lnTo>
                <a:lnTo>
                  <a:pt x="36" y="18"/>
                </a:lnTo>
                <a:lnTo>
                  <a:pt x="36" y="19"/>
                </a:lnTo>
                <a:lnTo>
                  <a:pt x="36" y="20"/>
                </a:lnTo>
                <a:lnTo>
                  <a:pt x="36" y="21"/>
                </a:lnTo>
                <a:lnTo>
                  <a:pt x="36" y="22"/>
                </a:lnTo>
                <a:lnTo>
                  <a:pt x="36" y="23"/>
                </a:lnTo>
                <a:lnTo>
                  <a:pt x="36" y="24"/>
                </a:lnTo>
                <a:lnTo>
                  <a:pt x="35" y="25"/>
                </a:lnTo>
                <a:lnTo>
                  <a:pt x="35" y="26"/>
                </a:lnTo>
                <a:lnTo>
                  <a:pt x="35" y="27"/>
                </a:lnTo>
                <a:lnTo>
                  <a:pt x="34" y="28"/>
                </a:lnTo>
                <a:lnTo>
                  <a:pt x="33" y="28"/>
                </a:lnTo>
                <a:lnTo>
                  <a:pt x="33" y="29"/>
                </a:lnTo>
                <a:lnTo>
                  <a:pt x="32" y="29"/>
                </a:lnTo>
                <a:lnTo>
                  <a:pt x="32" y="30"/>
                </a:lnTo>
                <a:lnTo>
                  <a:pt x="33" y="31"/>
                </a:lnTo>
                <a:lnTo>
                  <a:pt x="34" y="31"/>
                </a:lnTo>
                <a:lnTo>
                  <a:pt x="34" y="32"/>
                </a:lnTo>
                <a:lnTo>
                  <a:pt x="35" y="32"/>
                </a:lnTo>
                <a:lnTo>
                  <a:pt x="36" y="32"/>
                </a:lnTo>
                <a:lnTo>
                  <a:pt x="37" y="32"/>
                </a:lnTo>
                <a:lnTo>
                  <a:pt x="38" y="32"/>
                </a:lnTo>
                <a:lnTo>
                  <a:pt x="39" y="32"/>
                </a:lnTo>
                <a:lnTo>
                  <a:pt x="40" y="32"/>
                </a:lnTo>
                <a:lnTo>
                  <a:pt x="41" y="32"/>
                </a:lnTo>
                <a:lnTo>
                  <a:pt x="42" y="32"/>
                </a:lnTo>
                <a:lnTo>
                  <a:pt x="43" y="32"/>
                </a:lnTo>
                <a:lnTo>
                  <a:pt x="44" y="32"/>
                </a:lnTo>
                <a:lnTo>
                  <a:pt x="45" y="32"/>
                </a:lnTo>
                <a:lnTo>
                  <a:pt x="46" y="32"/>
                </a:lnTo>
                <a:lnTo>
                  <a:pt x="47" y="32"/>
                </a:lnTo>
                <a:lnTo>
                  <a:pt x="48" y="32"/>
                </a:lnTo>
                <a:lnTo>
                  <a:pt x="49" y="32"/>
                </a:lnTo>
                <a:lnTo>
                  <a:pt x="50" y="32"/>
                </a:lnTo>
                <a:lnTo>
                  <a:pt x="51" y="32"/>
                </a:lnTo>
                <a:lnTo>
                  <a:pt x="52" y="32"/>
                </a:lnTo>
                <a:lnTo>
                  <a:pt x="53" y="32"/>
                </a:lnTo>
                <a:lnTo>
                  <a:pt x="54" y="32"/>
                </a:lnTo>
                <a:lnTo>
                  <a:pt x="55" y="32"/>
                </a:lnTo>
                <a:lnTo>
                  <a:pt x="56" y="32"/>
                </a:lnTo>
                <a:lnTo>
                  <a:pt x="57" y="32"/>
                </a:lnTo>
                <a:lnTo>
                  <a:pt x="58" y="32"/>
                </a:lnTo>
                <a:lnTo>
                  <a:pt x="58" y="31"/>
                </a:lnTo>
                <a:lnTo>
                  <a:pt x="59" y="31"/>
                </a:lnTo>
                <a:lnTo>
                  <a:pt x="60" y="31"/>
                </a:lnTo>
                <a:lnTo>
                  <a:pt x="61" y="31"/>
                </a:lnTo>
                <a:lnTo>
                  <a:pt x="61" y="30"/>
                </a:lnTo>
                <a:lnTo>
                  <a:pt x="62" y="30"/>
                </a:lnTo>
                <a:lnTo>
                  <a:pt x="63" y="29"/>
                </a:lnTo>
                <a:lnTo>
                  <a:pt x="64" y="29"/>
                </a:lnTo>
                <a:lnTo>
                  <a:pt x="64" y="28"/>
                </a:lnTo>
                <a:lnTo>
                  <a:pt x="65" y="27"/>
                </a:lnTo>
                <a:lnTo>
                  <a:pt x="65" y="26"/>
                </a:lnTo>
                <a:lnTo>
                  <a:pt x="65" y="25"/>
                </a:lnTo>
                <a:lnTo>
                  <a:pt x="66" y="25"/>
                </a:lnTo>
                <a:close/>
                <a:moveTo>
                  <a:pt x="66" y="25"/>
                </a:moveTo>
                <a:lnTo>
                  <a:pt x="66" y="24"/>
                </a:lnTo>
                <a:lnTo>
                  <a:pt x="66" y="23"/>
                </a:lnTo>
                <a:lnTo>
                  <a:pt x="65" y="22"/>
                </a:lnTo>
                <a:lnTo>
                  <a:pt x="65" y="21"/>
                </a:lnTo>
                <a:lnTo>
                  <a:pt x="64" y="21"/>
                </a:lnTo>
                <a:lnTo>
                  <a:pt x="64" y="20"/>
                </a:lnTo>
                <a:lnTo>
                  <a:pt x="63" y="19"/>
                </a:lnTo>
                <a:lnTo>
                  <a:pt x="62" y="19"/>
                </a:lnTo>
                <a:lnTo>
                  <a:pt x="61" y="18"/>
                </a:lnTo>
                <a:lnTo>
                  <a:pt x="60" y="18"/>
                </a:lnTo>
                <a:lnTo>
                  <a:pt x="60" y="17"/>
                </a:lnTo>
                <a:lnTo>
                  <a:pt x="60" y="16"/>
                </a:lnTo>
                <a:lnTo>
                  <a:pt x="17" y="0"/>
                </a:lnTo>
                <a:lnTo>
                  <a:pt x="17" y="0"/>
                </a:lnTo>
                <a:lnTo>
                  <a:pt x="16" y="0"/>
                </a:lnTo>
                <a:lnTo>
                  <a:pt x="15" y="0"/>
                </a:lnTo>
                <a:lnTo>
                  <a:pt x="14" y="0"/>
                </a:lnTo>
                <a:lnTo>
                  <a:pt x="13" y="0"/>
                </a:lnTo>
                <a:lnTo>
                  <a:pt x="12" y="0"/>
                </a:lnTo>
                <a:lnTo>
                  <a:pt x="11" y="1"/>
                </a:lnTo>
                <a:lnTo>
                  <a:pt x="10" y="1"/>
                </a:lnTo>
                <a:lnTo>
                  <a:pt x="9" y="1"/>
                </a:lnTo>
                <a:lnTo>
                  <a:pt x="8" y="2"/>
                </a:lnTo>
                <a:lnTo>
                  <a:pt x="7" y="2"/>
                </a:lnTo>
                <a:lnTo>
                  <a:pt x="6" y="2"/>
                </a:lnTo>
                <a:lnTo>
                  <a:pt x="6" y="3"/>
                </a:lnTo>
                <a:lnTo>
                  <a:pt x="5" y="3"/>
                </a:lnTo>
                <a:lnTo>
                  <a:pt x="5" y="4"/>
                </a:lnTo>
                <a:lnTo>
                  <a:pt x="4" y="4"/>
                </a:lnTo>
                <a:lnTo>
                  <a:pt x="4" y="5"/>
                </a:lnTo>
                <a:lnTo>
                  <a:pt x="3" y="5"/>
                </a:lnTo>
                <a:lnTo>
                  <a:pt x="3" y="6"/>
                </a:lnTo>
                <a:lnTo>
                  <a:pt x="2" y="6"/>
                </a:lnTo>
                <a:lnTo>
                  <a:pt x="2" y="7"/>
                </a:lnTo>
                <a:lnTo>
                  <a:pt x="1" y="8"/>
                </a:lnTo>
                <a:lnTo>
                  <a:pt x="1" y="9"/>
                </a:lnTo>
                <a:lnTo>
                  <a:pt x="0" y="10"/>
                </a:lnTo>
                <a:lnTo>
                  <a:pt x="0" y="11"/>
                </a:lnTo>
                <a:lnTo>
                  <a:pt x="0" y="12"/>
                </a:lnTo>
                <a:lnTo>
                  <a:pt x="0" y="13"/>
                </a:lnTo>
                <a:lnTo>
                  <a:pt x="0" y="14"/>
                </a:lnTo>
                <a:lnTo>
                  <a:pt x="0" y="15"/>
                </a:lnTo>
                <a:lnTo>
                  <a:pt x="0" y="16"/>
                </a:lnTo>
                <a:lnTo>
                  <a:pt x="0" y="17"/>
                </a:lnTo>
                <a:lnTo>
                  <a:pt x="0" y="18"/>
                </a:lnTo>
                <a:lnTo>
                  <a:pt x="0" y="19"/>
                </a:lnTo>
                <a:lnTo>
                  <a:pt x="0" y="20"/>
                </a:lnTo>
                <a:lnTo>
                  <a:pt x="1" y="21"/>
                </a:lnTo>
                <a:lnTo>
                  <a:pt x="1" y="22"/>
                </a:lnTo>
                <a:lnTo>
                  <a:pt x="1" y="23"/>
                </a:lnTo>
                <a:lnTo>
                  <a:pt x="2" y="23"/>
                </a:lnTo>
                <a:lnTo>
                  <a:pt x="2" y="24"/>
                </a:lnTo>
                <a:lnTo>
                  <a:pt x="3" y="25"/>
                </a:lnTo>
                <a:lnTo>
                  <a:pt x="4" y="26"/>
                </a:lnTo>
                <a:lnTo>
                  <a:pt x="4" y="27"/>
                </a:lnTo>
                <a:lnTo>
                  <a:pt x="5" y="27"/>
                </a:lnTo>
                <a:lnTo>
                  <a:pt x="5" y="28"/>
                </a:lnTo>
                <a:lnTo>
                  <a:pt x="6" y="28"/>
                </a:lnTo>
                <a:lnTo>
                  <a:pt x="6" y="29"/>
                </a:lnTo>
                <a:lnTo>
                  <a:pt x="7" y="29"/>
                </a:lnTo>
                <a:lnTo>
                  <a:pt x="8" y="30"/>
                </a:lnTo>
                <a:lnTo>
                  <a:pt x="9" y="30"/>
                </a:lnTo>
                <a:lnTo>
                  <a:pt x="10" y="31"/>
                </a:lnTo>
                <a:lnTo>
                  <a:pt x="11" y="31"/>
                </a:lnTo>
                <a:lnTo>
                  <a:pt x="12" y="31"/>
                </a:lnTo>
                <a:lnTo>
                  <a:pt x="12" y="32"/>
                </a:lnTo>
                <a:lnTo>
                  <a:pt x="13" y="32"/>
                </a:lnTo>
                <a:lnTo>
                  <a:pt x="14" y="32"/>
                </a:lnTo>
                <a:lnTo>
                  <a:pt x="15" y="32"/>
                </a:lnTo>
                <a:lnTo>
                  <a:pt x="16" y="32"/>
                </a:lnTo>
                <a:lnTo>
                  <a:pt x="17" y="32"/>
                </a:lnTo>
                <a:lnTo>
                  <a:pt x="18" y="32"/>
                </a:lnTo>
                <a:lnTo>
                  <a:pt x="19" y="32"/>
                </a:lnTo>
                <a:lnTo>
                  <a:pt x="20" y="32"/>
                </a:lnTo>
                <a:lnTo>
                  <a:pt x="21" y="32"/>
                </a:lnTo>
                <a:lnTo>
                  <a:pt x="22" y="32"/>
                </a:lnTo>
                <a:lnTo>
                  <a:pt x="22" y="31"/>
                </a:lnTo>
                <a:lnTo>
                  <a:pt x="23" y="31"/>
                </a:lnTo>
                <a:lnTo>
                  <a:pt x="24" y="31"/>
                </a:lnTo>
                <a:lnTo>
                  <a:pt x="25" y="30"/>
                </a:lnTo>
                <a:lnTo>
                  <a:pt x="26" y="30"/>
                </a:lnTo>
                <a:lnTo>
                  <a:pt x="27" y="30"/>
                </a:lnTo>
                <a:lnTo>
                  <a:pt x="28" y="30"/>
                </a:lnTo>
                <a:lnTo>
                  <a:pt x="29" y="29"/>
                </a:lnTo>
                <a:lnTo>
                  <a:pt x="30" y="29"/>
                </a:lnTo>
                <a:lnTo>
                  <a:pt x="30" y="28"/>
                </a:lnTo>
                <a:lnTo>
                  <a:pt x="31" y="27"/>
                </a:lnTo>
                <a:lnTo>
                  <a:pt x="31" y="26"/>
                </a:lnTo>
                <a:lnTo>
                  <a:pt x="32" y="25"/>
                </a:lnTo>
                <a:lnTo>
                  <a:pt x="32" y="24"/>
                </a:lnTo>
                <a:lnTo>
                  <a:pt x="32" y="23"/>
                </a:lnTo>
                <a:lnTo>
                  <a:pt x="31" y="23"/>
                </a:lnTo>
                <a:lnTo>
                  <a:pt x="31" y="22"/>
                </a:lnTo>
                <a:lnTo>
                  <a:pt x="30" y="22"/>
                </a:lnTo>
                <a:lnTo>
                  <a:pt x="29" y="22"/>
                </a:lnTo>
                <a:lnTo>
                  <a:pt x="28" y="22"/>
                </a:lnTo>
                <a:lnTo>
                  <a:pt x="28" y="23"/>
                </a:lnTo>
                <a:lnTo>
                  <a:pt x="27" y="23"/>
                </a:lnTo>
                <a:lnTo>
                  <a:pt x="26" y="24"/>
                </a:lnTo>
                <a:lnTo>
                  <a:pt x="25" y="24"/>
                </a:lnTo>
                <a:lnTo>
                  <a:pt x="24" y="24"/>
                </a:lnTo>
                <a:lnTo>
                  <a:pt x="23" y="24"/>
                </a:lnTo>
                <a:lnTo>
                  <a:pt x="22" y="24"/>
                </a:lnTo>
                <a:lnTo>
                  <a:pt x="21" y="24"/>
                </a:lnTo>
                <a:lnTo>
                  <a:pt x="20" y="24"/>
                </a:lnTo>
                <a:lnTo>
                  <a:pt x="19" y="24"/>
                </a:lnTo>
                <a:lnTo>
                  <a:pt x="18" y="24"/>
                </a:lnTo>
                <a:lnTo>
                  <a:pt x="18" y="23"/>
                </a:lnTo>
                <a:lnTo>
                  <a:pt x="17" y="23"/>
                </a:lnTo>
                <a:lnTo>
                  <a:pt x="16" y="23"/>
                </a:lnTo>
                <a:lnTo>
                  <a:pt x="16" y="22"/>
                </a:lnTo>
                <a:lnTo>
                  <a:pt x="15" y="22"/>
                </a:lnTo>
                <a:lnTo>
                  <a:pt x="15" y="21"/>
                </a:lnTo>
                <a:lnTo>
                  <a:pt x="14" y="21"/>
                </a:lnTo>
                <a:lnTo>
                  <a:pt x="14" y="20"/>
                </a:lnTo>
                <a:lnTo>
                  <a:pt x="13" y="19"/>
                </a:lnTo>
                <a:lnTo>
                  <a:pt x="13" y="18"/>
                </a:lnTo>
                <a:lnTo>
                  <a:pt x="12" y="17"/>
                </a:lnTo>
                <a:lnTo>
                  <a:pt x="12" y="16"/>
                </a:lnTo>
                <a:lnTo>
                  <a:pt x="12" y="15"/>
                </a:lnTo>
                <a:lnTo>
                  <a:pt x="12" y="14"/>
                </a:lnTo>
                <a:lnTo>
                  <a:pt x="12" y="13"/>
                </a:lnTo>
                <a:lnTo>
                  <a:pt x="12" y="12"/>
                </a:lnTo>
                <a:lnTo>
                  <a:pt x="12" y="11"/>
                </a:lnTo>
                <a:lnTo>
                  <a:pt x="12" y="10"/>
                </a:lnTo>
                <a:lnTo>
                  <a:pt x="12" y="9"/>
                </a:lnTo>
                <a:lnTo>
                  <a:pt x="13" y="8"/>
                </a:lnTo>
                <a:lnTo>
                  <a:pt x="13" y="7"/>
                </a:lnTo>
                <a:lnTo>
                  <a:pt x="14" y="7"/>
                </a:lnTo>
                <a:lnTo>
                  <a:pt x="15" y="7"/>
                </a:lnTo>
                <a:lnTo>
                  <a:pt x="16" y="7"/>
                </a:lnTo>
                <a:lnTo>
                  <a:pt x="17" y="7"/>
                </a:lnTo>
                <a:lnTo>
                  <a:pt x="18" y="7"/>
                </a:lnTo>
                <a:lnTo>
                  <a:pt x="19" y="7"/>
                </a:lnTo>
                <a:lnTo>
                  <a:pt x="20" y="7"/>
                </a:lnTo>
                <a:lnTo>
                  <a:pt x="20" y="8"/>
                </a:lnTo>
                <a:lnTo>
                  <a:pt x="21" y="8"/>
                </a:lnTo>
                <a:lnTo>
                  <a:pt x="22" y="9"/>
                </a:lnTo>
                <a:lnTo>
                  <a:pt x="22" y="10"/>
                </a:lnTo>
                <a:lnTo>
                  <a:pt x="23" y="10"/>
                </a:lnTo>
                <a:lnTo>
                  <a:pt x="24" y="11"/>
                </a:lnTo>
                <a:lnTo>
                  <a:pt x="24" y="12"/>
                </a:lnTo>
                <a:lnTo>
                  <a:pt x="25" y="13"/>
                </a:lnTo>
                <a:lnTo>
                  <a:pt x="25" y="14"/>
                </a:lnTo>
                <a:lnTo>
                  <a:pt x="26" y="14"/>
                </a:lnTo>
                <a:lnTo>
                  <a:pt x="26" y="15"/>
                </a:lnTo>
                <a:lnTo>
                  <a:pt x="27" y="15"/>
                </a:lnTo>
                <a:lnTo>
                  <a:pt x="28" y="15"/>
                </a:lnTo>
                <a:lnTo>
                  <a:pt x="29" y="15"/>
                </a:lnTo>
                <a:lnTo>
                  <a:pt x="30" y="15"/>
                </a:lnTo>
                <a:lnTo>
                  <a:pt x="31" y="15"/>
                </a:lnTo>
                <a:lnTo>
                  <a:pt x="31" y="14"/>
                </a:lnTo>
                <a:lnTo>
                  <a:pt x="32" y="14"/>
                </a:lnTo>
                <a:lnTo>
                  <a:pt x="32" y="13"/>
                </a:lnTo>
                <a:lnTo>
                  <a:pt x="32" y="12"/>
                </a:lnTo>
                <a:lnTo>
                  <a:pt x="33" y="11"/>
                </a:lnTo>
                <a:lnTo>
                  <a:pt x="32" y="11"/>
                </a:lnTo>
                <a:lnTo>
                  <a:pt x="32" y="10"/>
                </a:lnTo>
                <a:lnTo>
                  <a:pt x="32" y="9"/>
                </a:lnTo>
                <a:lnTo>
                  <a:pt x="32" y="8"/>
                </a:lnTo>
                <a:lnTo>
                  <a:pt x="32" y="7"/>
                </a:lnTo>
                <a:lnTo>
                  <a:pt x="31" y="7"/>
                </a:lnTo>
                <a:lnTo>
                  <a:pt x="31" y="6"/>
                </a:lnTo>
                <a:lnTo>
                  <a:pt x="31" y="5"/>
                </a:lnTo>
                <a:lnTo>
                  <a:pt x="30" y="5"/>
                </a:lnTo>
                <a:lnTo>
                  <a:pt x="30" y="4"/>
                </a:lnTo>
                <a:lnTo>
                  <a:pt x="29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0" name="Freeform 1278"/>
          <xdr:cNvSpPr>
            <a:spLocks/>
          </xdr:cNvSpPr>
        </xdr:nvSpPr>
        <xdr:spPr>
          <a:xfrm>
            <a:off x="315" y="153"/>
            <a:ext cx="79" cy="3"/>
          </a:xfrm>
          <a:custGeom>
            <a:pathLst>
              <a:path h="3" w="79">
                <a:moveTo>
                  <a:pt x="67" y="0"/>
                </a:moveTo>
                <a:lnTo>
                  <a:pt x="67" y="0"/>
                </a:lnTo>
                <a:lnTo>
                  <a:pt x="66" y="0"/>
                </a:lnTo>
                <a:lnTo>
                  <a:pt x="65" y="0"/>
                </a:lnTo>
                <a:lnTo>
                  <a:pt x="65" y="1"/>
                </a:lnTo>
                <a:lnTo>
                  <a:pt x="64" y="1"/>
                </a:lnTo>
                <a:lnTo>
                  <a:pt x="63" y="1"/>
                </a:lnTo>
                <a:lnTo>
                  <a:pt x="62" y="1"/>
                </a:lnTo>
                <a:lnTo>
                  <a:pt x="61" y="1"/>
                </a:lnTo>
                <a:lnTo>
                  <a:pt x="60" y="1"/>
                </a:lnTo>
                <a:lnTo>
                  <a:pt x="58" y="2"/>
                </a:lnTo>
                <a:lnTo>
                  <a:pt x="56" y="2"/>
                </a:lnTo>
                <a:lnTo>
                  <a:pt x="55" y="2"/>
                </a:lnTo>
                <a:lnTo>
                  <a:pt x="53" y="2"/>
                </a:lnTo>
                <a:lnTo>
                  <a:pt x="51" y="2"/>
                </a:lnTo>
                <a:lnTo>
                  <a:pt x="50" y="2"/>
                </a:lnTo>
                <a:lnTo>
                  <a:pt x="49" y="2"/>
                </a:lnTo>
                <a:lnTo>
                  <a:pt x="48" y="2"/>
                </a:lnTo>
                <a:lnTo>
                  <a:pt x="47" y="2"/>
                </a:lnTo>
                <a:lnTo>
                  <a:pt x="46" y="2"/>
                </a:lnTo>
                <a:lnTo>
                  <a:pt x="45" y="3"/>
                </a:lnTo>
                <a:lnTo>
                  <a:pt x="44" y="3"/>
                </a:lnTo>
                <a:lnTo>
                  <a:pt x="43" y="3"/>
                </a:lnTo>
                <a:lnTo>
                  <a:pt x="41" y="3"/>
                </a:lnTo>
                <a:lnTo>
                  <a:pt x="40" y="3"/>
                </a:lnTo>
                <a:lnTo>
                  <a:pt x="39" y="3"/>
                </a:lnTo>
                <a:lnTo>
                  <a:pt x="38" y="3"/>
                </a:lnTo>
                <a:lnTo>
                  <a:pt x="37" y="3"/>
                </a:lnTo>
                <a:lnTo>
                  <a:pt x="36" y="3"/>
                </a:lnTo>
                <a:lnTo>
                  <a:pt x="34" y="3"/>
                </a:lnTo>
                <a:lnTo>
                  <a:pt x="33" y="3"/>
                </a:lnTo>
                <a:lnTo>
                  <a:pt x="32" y="2"/>
                </a:lnTo>
                <a:lnTo>
                  <a:pt x="31" y="2"/>
                </a:lnTo>
                <a:lnTo>
                  <a:pt x="30" y="2"/>
                </a:lnTo>
                <a:lnTo>
                  <a:pt x="29" y="2"/>
                </a:lnTo>
                <a:lnTo>
                  <a:pt x="28" y="2"/>
                </a:lnTo>
                <a:lnTo>
                  <a:pt x="27" y="2"/>
                </a:lnTo>
                <a:lnTo>
                  <a:pt x="26" y="2"/>
                </a:lnTo>
                <a:lnTo>
                  <a:pt x="24" y="2"/>
                </a:lnTo>
                <a:lnTo>
                  <a:pt x="22" y="2"/>
                </a:lnTo>
                <a:lnTo>
                  <a:pt x="20" y="2"/>
                </a:lnTo>
                <a:lnTo>
                  <a:pt x="18" y="1"/>
                </a:lnTo>
                <a:lnTo>
                  <a:pt x="17" y="1"/>
                </a:lnTo>
                <a:lnTo>
                  <a:pt x="16" y="1"/>
                </a:lnTo>
                <a:lnTo>
                  <a:pt x="15" y="1"/>
                </a:lnTo>
                <a:lnTo>
                  <a:pt x="14" y="1"/>
                </a:lnTo>
                <a:lnTo>
                  <a:pt x="13" y="1"/>
                </a:lnTo>
                <a:lnTo>
                  <a:pt x="13" y="0"/>
                </a:lnTo>
                <a:lnTo>
                  <a:pt x="12" y="0"/>
                </a:lnTo>
                <a:lnTo>
                  <a:pt x="11" y="0"/>
                </a:lnTo>
                <a:lnTo>
                  <a:pt x="67" y="0"/>
                </a:lnTo>
                <a:close/>
                <a:moveTo>
                  <a:pt x="67" y="0"/>
                </a:moveTo>
                <a:lnTo>
                  <a:pt x="8" y="0"/>
                </a:lnTo>
                <a:lnTo>
                  <a:pt x="7" y="0"/>
                </a:lnTo>
                <a:lnTo>
                  <a:pt x="6" y="1"/>
                </a:lnTo>
                <a:lnTo>
                  <a:pt x="5" y="1"/>
                </a:lnTo>
                <a:lnTo>
                  <a:pt x="4" y="1"/>
                </a:lnTo>
                <a:lnTo>
                  <a:pt x="3" y="1"/>
                </a:lnTo>
                <a:lnTo>
                  <a:pt x="2" y="1"/>
                </a:lnTo>
                <a:lnTo>
                  <a:pt x="1" y="1"/>
                </a:lnTo>
                <a:lnTo>
                  <a:pt x="1" y="0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8" y="0"/>
                </a:lnTo>
                <a:lnTo>
                  <a:pt x="79" y="0"/>
                </a:lnTo>
                <a:lnTo>
                  <a:pt x="78" y="0"/>
                </a:lnTo>
                <a:lnTo>
                  <a:pt x="77" y="1"/>
                </a:lnTo>
                <a:lnTo>
                  <a:pt x="76" y="1"/>
                </a:lnTo>
                <a:lnTo>
                  <a:pt x="75" y="1"/>
                </a:lnTo>
                <a:lnTo>
                  <a:pt x="74" y="1"/>
                </a:lnTo>
                <a:lnTo>
                  <a:pt x="73" y="1"/>
                </a:lnTo>
                <a:lnTo>
                  <a:pt x="72" y="1"/>
                </a:lnTo>
                <a:lnTo>
                  <a:pt x="72" y="0"/>
                </a:lnTo>
                <a:lnTo>
                  <a:pt x="7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1" name="Freeform 1279"/>
          <xdr:cNvSpPr>
            <a:spLocks/>
          </xdr:cNvSpPr>
        </xdr:nvSpPr>
        <xdr:spPr>
          <a:xfrm>
            <a:off x="208" y="116"/>
            <a:ext cx="292" cy="70"/>
          </a:xfrm>
          <a:custGeom>
            <a:pathLst>
              <a:path h="70" w="292">
                <a:moveTo>
                  <a:pt x="3" y="57"/>
                </a:moveTo>
                <a:lnTo>
                  <a:pt x="3" y="58"/>
                </a:lnTo>
                <a:lnTo>
                  <a:pt x="3" y="59"/>
                </a:lnTo>
                <a:lnTo>
                  <a:pt x="4" y="59"/>
                </a:lnTo>
                <a:lnTo>
                  <a:pt x="4" y="60"/>
                </a:lnTo>
                <a:lnTo>
                  <a:pt x="5" y="61"/>
                </a:lnTo>
                <a:lnTo>
                  <a:pt x="5" y="62"/>
                </a:lnTo>
                <a:lnTo>
                  <a:pt x="6" y="62"/>
                </a:lnTo>
                <a:lnTo>
                  <a:pt x="6" y="63"/>
                </a:lnTo>
                <a:lnTo>
                  <a:pt x="7" y="63"/>
                </a:lnTo>
                <a:lnTo>
                  <a:pt x="7" y="64"/>
                </a:lnTo>
                <a:lnTo>
                  <a:pt x="8" y="64"/>
                </a:lnTo>
                <a:lnTo>
                  <a:pt x="9" y="65"/>
                </a:lnTo>
                <a:lnTo>
                  <a:pt x="10" y="66"/>
                </a:lnTo>
                <a:lnTo>
                  <a:pt x="11" y="66"/>
                </a:lnTo>
                <a:lnTo>
                  <a:pt x="11" y="67"/>
                </a:lnTo>
                <a:lnTo>
                  <a:pt x="12" y="67"/>
                </a:lnTo>
                <a:lnTo>
                  <a:pt x="13" y="67"/>
                </a:lnTo>
                <a:lnTo>
                  <a:pt x="13" y="68"/>
                </a:lnTo>
                <a:lnTo>
                  <a:pt x="14" y="68"/>
                </a:lnTo>
                <a:lnTo>
                  <a:pt x="15" y="68"/>
                </a:lnTo>
                <a:lnTo>
                  <a:pt x="16" y="69"/>
                </a:lnTo>
                <a:lnTo>
                  <a:pt x="17" y="69"/>
                </a:lnTo>
                <a:lnTo>
                  <a:pt x="18" y="69"/>
                </a:lnTo>
                <a:lnTo>
                  <a:pt x="19" y="69"/>
                </a:lnTo>
                <a:lnTo>
                  <a:pt x="20" y="70"/>
                </a:lnTo>
                <a:lnTo>
                  <a:pt x="21" y="70"/>
                </a:lnTo>
                <a:lnTo>
                  <a:pt x="22" y="70"/>
                </a:lnTo>
                <a:lnTo>
                  <a:pt x="23" y="70"/>
                </a:lnTo>
                <a:lnTo>
                  <a:pt x="24" y="70"/>
                </a:lnTo>
                <a:lnTo>
                  <a:pt x="25" y="70"/>
                </a:lnTo>
                <a:lnTo>
                  <a:pt x="26" y="70"/>
                </a:lnTo>
                <a:lnTo>
                  <a:pt x="27" y="70"/>
                </a:lnTo>
                <a:lnTo>
                  <a:pt x="27" y="69"/>
                </a:lnTo>
                <a:lnTo>
                  <a:pt x="28" y="69"/>
                </a:lnTo>
                <a:lnTo>
                  <a:pt x="29" y="69"/>
                </a:lnTo>
                <a:lnTo>
                  <a:pt x="30" y="69"/>
                </a:lnTo>
                <a:lnTo>
                  <a:pt x="31" y="69"/>
                </a:lnTo>
                <a:lnTo>
                  <a:pt x="31" y="68"/>
                </a:lnTo>
                <a:lnTo>
                  <a:pt x="32" y="68"/>
                </a:lnTo>
                <a:lnTo>
                  <a:pt x="33" y="68"/>
                </a:lnTo>
                <a:lnTo>
                  <a:pt x="34" y="67"/>
                </a:lnTo>
                <a:lnTo>
                  <a:pt x="35" y="67"/>
                </a:lnTo>
                <a:lnTo>
                  <a:pt x="36" y="67"/>
                </a:lnTo>
                <a:lnTo>
                  <a:pt x="36" y="68"/>
                </a:lnTo>
                <a:lnTo>
                  <a:pt x="37" y="68"/>
                </a:lnTo>
                <a:lnTo>
                  <a:pt x="38" y="68"/>
                </a:lnTo>
                <a:lnTo>
                  <a:pt x="38" y="69"/>
                </a:lnTo>
                <a:lnTo>
                  <a:pt x="39" y="69"/>
                </a:lnTo>
                <a:lnTo>
                  <a:pt x="40" y="69"/>
                </a:lnTo>
                <a:lnTo>
                  <a:pt x="41" y="69"/>
                </a:lnTo>
                <a:lnTo>
                  <a:pt x="42" y="69"/>
                </a:lnTo>
                <a:lnTo>
                  <a:pt x="43" y="69"/>
                </a:lnTo>
                <a:lnTo>
                  <a:pt x="44" y="69"/>
                </a:lnTo>
                <a:lnTo>
                  <a:pt x="45" y="69"/>
                </a:lnTo>
                <a:lnTo>
                  <a:pt x="47" y="69"/>
                </a:lnTo>
                <a:lnTo>
                  <a:pt x="48" y="69"/>
                </a:lnTo>
                <a:lnTo>
                  <a:pt x="49" y="69"/>
                </a:lnTo>
                <a:lnTo>
                  <a:pt x="51" y="69"/>
                </a:lnTo>
                <a:lnTo>
                  <a:pt x="52" y="69"/>
                </a:lnTo>
                <a:lnTo>
                  <a:pt x="54" y="69"/>
                </a:lnTo>
                <a:lnTo>
                  <a:pt x="55" y="69"/>
                </a:lnTo>
                <a:lnTo>
                  <a:pt x="56" y="69"/>
                </a:lnTo>
                <a:lnTo>
                  <a:pt x="57" y="69"/>
                </a:lnTo>
                <a:lnTo>
                  <a:pt x="58" y="69"/>
                </a:lnTo>
                <a:lnTo>
                  <a:pt x="59" y="69"/>
                </a:lnTo>
                <a:lnTo>
                  <a:pt x="60" y="69"/>
                </a:lnTo>
                <a:lnTo>
                  <a:pt x="61" y="69"/>
                </a:lnTo>
                <a:lnTo>
                  <a:pt x="62" y="69"/>
                </a:lnTo>
                <a:lnTo>
                  <a:pt x="63" y="69"/>
                </a:lnTo>
                <a:lnTo>
                  <a:pt x="64" y="69"/>
                </a:lnTo>
                <a:lnTo>
                  <a:pt x="65" y="69"/>
                </a:lnTo>
                <a:lnTo>
                  <a:pt x="66" y="69"/>
                </a:lnTo>
                <a:lnTo>
                  <a:pt x="67" y="69"/>
                </a:lnTo>
                <a:lnTo>
                  <a:pt x="68" y="69"/>
                </a:lnTo>
                <a:lnTo>
                  <a:pt x="69" y="68"/>
                </a:lnTo>
                <a:lnTo>
                  <a:pt x="70" y="68"/>
                </a:lnTo>
                <a:lnTo>
                  <a:pt x="71" y="68"/>
                </a:lnTo>
                <a:lnTo>
                  <a:pt x="71" y="69"/>
                </a:lnTo>
                <a:lnTo>
                  <a:pt x="72" y="69"/>
                </a:lnTo>
                <a:lnTo>
                  <a:pt x="73" y="69"/>
                </a:lnTo>
                <a:lnTo>
                  <a:pt x="74" y="69"/>
                </a:lnTo>
                <a:lnTo>
                  <a:pt x="74" y="70"/>
                </a:lnTo>
                <a:lnTo>
                  <a:pt x="75" y="70"/>
                </a:lnTo>
                <a:lnTo>
                  <a:pt x="76" y="70"/>
                </a:lnTo>
                <a:lnTo>
                  <a:pt x="77" y="70"/>
                </a:lnTo>
                <a:lnTo>
                  <a:pt x="78" y="70"/>
                </a:lnTo>
                <a:lnTo>
                  <a:pt x="79" y="70"/>
                </a:lnTo>
                <a:lnTo>
                  <a:pt x="80" y="70"/>
                </a:lnTo>
                <a:lnTo>
                  <a:pt x="81" y="70"/>
                </a:lnTo>
                <a:lnTo>
                  <a:pt x="82" y="70"/>
                </a:lnTo>
                <a:lnTo>
                  <a:pt x="83" y="70"/>
                </a:lnTo>
                <a:lnTo>
                  <a:pt x="84" y="70"/>
                </a:lnTo>
                <a:lnTo>
                  <a:pt x="85" y="70"/>
                </a:lnTo>
                <a:lnTo>
                  <a:pt x="86" y="69"/>
                </a:lnTo>
                <a:lnTo>
                  <a:pt x="87" y="69"/>
                </a:lnTo>
                <a:lnTo>
                  <a:pt x="88" y="69"/>
                </a:lnTo>
                <a:lnTo>
                  <a:pt x="89" y="68"/>
                </a:lnTo>
                <a:lnTo>
                  <a:pt x="90" y="68"/>
                </a:lnTo>
                <a:lnTo>
                  <a:pt x="91" y="68"/>
                </a:lnTo>
                <a:lnTo>
                  <a:pt x="91" y="69"/>
                </a:lnTo>
                <a:lnTo>
                  <a:pt x="92" y="69"/>
                </a:lnTo>
                <a:lnTo>
                  <a:pt x="93" y="69"/>
                </a:lnTo>
                <a:lnTo>
                  <a:pt x="94" y="69"/>
                </a:lnTo>
                <a:lnTo>
                  <a:pt x="95" y="70"/>
                </a:lnTo>
                <a:lnTo>
                  <a:pt x="96" y="70"/>
                </a:lnTo>
                <a:lnTo>
                  <a:pt x="97" y="70"/>
                </a:lnTo>
                <a:lnTo>
                  <a:pt x="98" y="70"/>
                </a:lnTo>
                <a:lnTo>
                  <a:pt x="99" y="70"/>
                </a:lnTo>
                <a:lnTo>
                  <a:pt x="100" y="70"/>
                </a:lnTo>
                <a:lnTo>
                  <a:pt x="101" y="70"/>
                </a:lnTo>
                <a:lnTo>
                  <a:pt x="102" y="70"/>
                </a:lnTo>
                <a:lnTo>
                  <a:pt x="103" y="70"/>
                </a:lnTo>
                <a:lnTo>
                  <a:pt x="104" y="70"/>
                </a:lnTo>
                <a:lnTo>
                  <a:pt x="105" y="70"/>
                </a:lnTo>
                <a:lnTo>
                  <a:pt x="106" y="70"/>
                </a:lnTo>
                <a:lnTo>
                  <a:pt x="106" y="69"/>
                </a:lnTo>
                <a:lnTo>
                  <a:pt x="107" y="69"/>
                </a:lnTo>
                <a:lnTo>
                  <a:pt x="108" y="69"/>
                </a:lnTo>
                <a:lnTo>
                  <a:pt x="109" y="69"/>
                </a:lnTo>
                <a:lnTo>
                  <a:pt x="110" y="69"/>
                </a:lnTo>
                <a:lnTo>
                  <a:pt x="111" y="69"/>
                </a:lnTo>
                <a:lnTo>
                  <a:pt x="111" y="68"/>
                </a:lnTo>
                <a:lnTo>
                  <a:pt x="112" y="68"/>
                </a:lnTo>
                <a:lnTo>
                  <a:pt x="113" y="67"/>
                </a:lnTo>
                <a:lnTo>
                  <a:pt x="114" y="68"/>
                </a:lnTo>
                <a:lnTo>
                  <a:pt x="115" y="68"/>
                </a:lnTo>
                <a:lnTo>
                  <a:pt x="116" y="69"/>
                </a:lnTo>
                <a:lnTo>
                  <a:pt x="117" y="69"/>
                </a:lnTo>
                <a:lnTo>
                  <a:pt x="118" y="69"/>
                </a:lnTo>
                <a:lnTo>
                  <a:pt x="119" y="69"/>
                </a:lnTo>
                <a:lnTo>
                  <a:pt x="120" y="69"/>
                </a:lnTo>
                <a:lnTo>
                  <a:pt x="121" y="69"/>
                </a:lnTo>
                <a:lnTo>
                  <a:pt x="121" y="70"/>
                </a:lnTo>
                <a:lnTo>
                  <a:pt x="122" y="70"/>
                </a:lnTo>
                <a:lnTo>
                  <a:pt x="123" y="70"/>
                </a:lnTo>
                <a:lnTo>
                  <a:pt x="124" y="70"/>
                </a:lnTo>
                <a:lnTo>
                  <a:pt x="125" y="70"/>
                </a:lnTo>
                <a:lnTo>
                  <a:pt x="126" y="70"/>
                </a:lnTo>
                <a:lnTo>
                  <a:pt x="127" y="70"/>
                </a:lnTo>
                <a:lnTo>
                  <a:pt x="128" y="70"/>
                </a:lnTo>
                <a:lnTo>
                  <a:pt x="129" y="70"/>
                </a:lnTo>
                <a:lnTo>
                  <a:pt x="130" y="70"/>
                </a:lnTo>
                <a:lnTo>
                  <a:pt x="131" y="70"/>
                </a:lnTo>
                <a:lnTo>
                  <a:pt x="132" y="70"/>
                </a:lnTo>
                <a:lnTo>
                  <a:pt x="133" y="70"/>
                </a:lnTo>
                <a:lnTo>
                  <a:pt x="133" y="69"/>
                </a:lnTo>
                <a:lnTo>
                  <a:pt x="134" y="69"/>
                </a:lnTo>
                <a:lnTo>
                  <a:pt x="135" y="69"/>
                </a:lnTo>
                <a:lnTo>
                  <a:pt x="136" y="69"/>
                </a:lnTo>
                <a:lnTo>
                  <a:pt x="137" y="69"/>
                </a:lnTo>
                <a:lnTo>
                  <a:pt x="138" y="68"/>
                </a:lnTo>
                <a:lnTo>
                  <a:pt x="139" y="68"/>
                </a:lnTo>
                <a:lnTo>
                  <a:pt x="140" y="67"/>
                </a:lnTo>
                <a:lnTo>
                  <a:pt x="141" y="67"/>
                </a:lnTo>
                <a:lnTo>
                  <a:pt x="141" y="66"/>
                </a:lnTo>
                <a:lnTo>
                  <a:pt x="142" y="65"/>
                </a:lnTo>
                <a:lnTo>
                  <a:pt x="142" y="64"/>
                </a:lnTo>
                <a:lnTo>
                  <a:pt x="142" y="63"/>
                </a:lnTo>
                <a:lnTo>
                  <a:pt x="142" y="62"/>
                </a:lnTo>
                <a:lnTo>
                  <a:pt x="142" y="61"/>
                </a:lnTo>
                <a:lnTo>
                  <a:pt x="141" y="61"/>
                </a:lnTo>
                <a:lnTo>
                  <a:pt x="142" y="61"/>
                </a:lnTo>
                <a:lnTo>
                  <a:pt x="142" y="62"/>
                </a:lnTo>
                <a:lnTo>
                  <a:pt x="143" y="63"/>
                </a:lnTo>
                <a:lnTo>
                  <a:pt x="144" y="63"/>
                </a:lnTo>
                <a:lnTo>
                  <a:pt x="144" y="64"/>
                </a:lnTo>
                <a:lnTo>
                  <a:pt x="145" y="64"/>
                </a:lnTo>
                <a:lnTo>
                  <a:pt x="145" y="65"/>
                </a:lnTo>
                <a:lnTo>
                  <a:pt x="146" y="65"/>
                </a:lnTo>
                <a:lnTo>
                  <a:pt x="146" y="66"/>
                </a:lnTo>
                <a:lnTo>
                  <a:pt x="147" y="66"/>
                </a:lnTo>
                <a:lnTo>
                  <a:pt x="148" y="67"/>
                </a:lnTo>
                <a:lnTo>
                  <a:pt x="149" y="67"/>
                </a:lnTo>
                <a:lnTo>
                  <a:pt x="150" y="67"/>
                </a:lnTo>
                <a:lnTo>
                  <a:pt x="150" y="68"/>
                </a:lnTo>
                <a:lnTo>
                  <a:pt x="151" y="68"/>
                </a:lnTo>
                <a:lnTo>
                  <a:pt x="152" y="68"/>
                </a:lnTo>
                <a:lnTo>
                  <a:pt x="153" y="69"/>
                </a:lnTo>
                <a:lnTo>
                  <a:pt x="154" y="69"/>
                </a:lnTo>
                <a:lnTo>
                  <a:pt x="155" y="69"/>
                </a:lnTo>
                <a:lnTo>
                  <a:pt x="156" y="69"/>
                </a:lnTo>
                <a:lnTo>
                  <a:pt x="157" y="69"/>
                </a:lnTo>
                <a:lnTo>
                  <a:pt x="157" y="70"/>
                </a:lnTo>
                <a:lnTo>
                  <a:pt x="158" y="70"/>
                </a:lnTo>
                <a:lnTo>
                  <a:pt x="159" y="70"/>
                </a:lnTo>
                <a:lnTo>
                  <a:pt x="160" y="70"/>
                </a:lnTo>
                <a:lnTo>
                  <a:pt x="161" y="70"/>
                </a:lnTo>
                <a:lnTo>
                  <a:pt x="162" y="70"/>
                </a:lnTo>
                <a:lnTo>
                  <a:pt x="163" y="70"/>
                </a:lnTo>
                <a:lnTo>
                  <a:pt x="164" y="70"/>
                </a:lnTo>
                <a:lnTo>
                  <a:pt x="165" y="70"/>
                </a:lnTo>
                <a:lnTo>
                  <a:pt x="166" y="70"/>
                </a:lnTo>
                <a:lnTo>
                  <a:pt x="167" y="69"/>
                </a:lnTo>
                <a:lnTo>
                  <a:pt x="168" y="69"/>
                </a:lnTo>
                <a:lnTo>
                  <a:pt x="169" y="69"/>
                </a:lnTo>
                <a:lnTo>
                  <a:pt x="170" y="69"/>
                </a:lnTo>
                <a:lnTo>
                  <a:pt x="171" y="69"/>
                </a:lnTo>
                <a:lnTo>
                  <a:pt x="172" y="68"/>
                </a:lnTo>
                <a:lnTo>
                  <a:pt x="173" y="68"/>
                </a:lnTo>
                <a:lnTo>
                  <a:pt x="174" y="67"/>
                </a:lnTo>
                <a:lnTo>
                  <a:pt x="175" y="67"/>
                </a:lnTo>
                <a:lnTo>
                  <a:pt x="176" y="67"/>
                </a:lnTo>
                <a:lnTo>
                  <a:pt x="176" y="66"/>
                </a:lnTo>
                <a:lnTo>
                  <a:pt x="177" y="66"/>
                </a:lnTo>
                <a:lnTo>
                  <a:pt x="178" y="65"/>
                </a:lnTo>
                <a:lnTo>
                  <a:pt x="179" y="65"/>
                </a:lnTo>
                <a:lnTo>
                  <a:pt x="180" y="65"/>
                </a:lnTo>
                <a:lnTo>
                  <a:pt x="180" y="66"/>
                </a:lnTo>
                <a:lnTo>
                  <a:pt x="181" y="66"/>
                </a:lnTo>
                <a:lnTo>
                  <a:pt x="182" y="67"/>
                </a:lnTo>
                <a:lnTo>
                  <a:pt x="183" y="67"/>
                </a:lnTo>
                <a:lnTo>
                  <a:pt x="184" y="68"/>
                </a:lnTo>
                <a:lnTo>
                  <a:pt x="185" y="68"/>
                </a:lnTo>
                <a:lnTo>
                  <a:pt x="186" y="68"/>
                </a:lnTo>
                <a:lnTo>
                  <a:pt x="187" y="68"/>
                </a:lnTo>
                <a:lnTo>
                  <a:pt x="187" y="69"/>
                </a:lnTo>
                <a:lnTo>
                  <a:pt x="188" y="69"/>
                </a:lnTo>
                <a:lnTo>
                  <a:pt x="189" y="69"/>
                </a:lnTo>
                <a:lnTo>
                  <a:pt x="190" y="69"/>
                </a:lnTo>
                <a:lnTo>
                  <a:pt x="191" y="69"/>
                </a:lnTo>
                <a:lnTo>
                  <a:pt x="192" y="70"/>
                </a:lnTo>
                <a:lnTo>
                  <a:pt x="193" y="70"/>
                </a:lnTo>
                <a:lnTo>
                  <a:pt x="194" y="70"/>
                </a:lnTo>
                <a:lnTo>
                  <a:pt x="195" y="70"/>
                </a:lnTo>
                <a:lnTo>
                  <a:pt x="196" y="70"/>
                </a:lnTo>
                <a:lnTo>
                  <a:pt x="197" y="70"/>
                </a:lnTo>
                <a:lnTo>
                  <a:pt x="198" y="70"/>
                </a:lnTo>
                <a:lnTo>
                  <a:pt x="199" y="70"/>
                </a:lnTo>
                <a:lnTo>
                  <a:pt x="200" y="70"/>
                </a:lnTo>
                <a:lnTo>
                  <a:pt x="201" y="70"/>
                </a:lnTo>
                <a:lnTo>
                  <a:pt x="202" y="70"/>
                </a:lnTo>
                <a:lnTo>
                  <a:pt x="203" y="69"/>
                </a:lnTo>
                <a:lnTo>
                  <a:pt x="204" y="69"/>
                </a:lnTo>
                <a:lnTo>
                  <a:pt x="205" y="69"/>
                </a:lnTo>
                <a:lnTo>
                  <a:pt x="206" y="69"/>
                </a:lnTo>
                <a:lnTo>
                  <a:pt x="207" y="69"/>
                </a:lnTo>
                <a:lnTo>
                  <a:pt x="208" y="68"/>
                </a:lnTo>
                <a:lnTo>
                  <a:pt x="209" y="68"/>
                </a:lnTo>
                <a:lnTo>
                  <a:pt x="210" y="68"/>
                </a:lnTo>
                <a:lnTo>
                  <a:pt x="210" y="69"/>
                </a:lnTo>
                <a:lnTo>
                  <a:pt x="211" y="69"/>
                </a:lnTo>
                <a:lnTo>
                  <a:pt x="212" y="69"/>
                </a:lnTo>
                <a:lnTo>
                  <a:pt x="213" y="69"/>
                </a:lnTo>
                <a:lnTo>
                  <a:pt x="214" y="69"/>
                </a:lnTo>
                <a:lnTo>
                  <a:pt x="214" y="70"/>
                </a:lnTo>
                <a:lnTo>
                  <a:pt x="215" y="70"/>
                </a:lnTo>
                <a:lnTo>
                  <a:pt x="216" y="70"/>
                </a:lnTo>
                <a:lnTo>
                  <a:pt x="217" y="70"/>
                </a:lnTo>
                <a:lnTo>
                  <a:pt x="218" y="70"/>
                </a:lnTo>
                <a:lnTo>
                  <a:pt x="219" y="70"/>
                </a:lnTo>
                <a:lnTo>
                  <a:pt x="220" y="70"/>
                </a:lnTo>
                <a:lnTo>
                  <a:pt x="221" y="70"/>
                </a:lnTo>
                <a:lnTo>
                  <a:pt x="222" y="70"/>
                </a:lnTo>
                <a:lnTo>
                  <a:pt x="223" y="70"/>
                </a:lnTo>
                <a:lnTo>
                  <a:pt x="224" y="69"/>
                </a:lnTo>
                <a:lnTo>
                  <a:pt x="225" y="69"/>
                </a:lnTo>
                <a:lnTo>
                  <a:pt x="226" y="69"/>
                </a:lnTo>
                <a:lnTo>
                  <a:pt x="227" y="69"/>
                </a:lnTo>
                <a:lnTo>
                  <a:pt x="228" y="68"/>
                </a:lnTo>
                <a:lnTo>
                  <a:pt x="229" y="68"/>
                </a:lnTo>
                <a:lnTo>
                  <a:pt x="229" y="67"/>
                </a:lnTo>
                <a:lnTo>
                  <a:pt x="230" y="67"/>
                </a:lnTo>
                <a:lnTo>
                  <a:pt x="230" y="68"/>
                </a:lnTo>
                <a:lnTo>
                  <a:pt x="231" y="68"/>
                </a:lnTo>
                <a:lnTo>
                  <a:pt x="232" y="68"/>
                </a:lnTo>
                <a:lnTo>
                  <a:pt x="232" y="69"/>
                </a:lnTo>
                <a:lnTo>
                  <a:pt x="233" y="69"/>
                </a:lnTo>
                <a:lnTo>
                  <a:pt x="234" y="69"/>
                </a:lnTo>
                <a:lnTo>
                  <a:pt x="235" y="69"/>
                </a:lnTo>
                <a:lnTo>
                  <a:pt x="236" y="69"/>
                </a:lnTo>
                <a:lnTo>
                  <a:pt x="236" y="70"/>
                </a:lnTo>
                <a:lnTo>
                  <a:pt x="237" y="70"/>
                </a:lnTo>
                <a:lnTo>
                  <a:pt x="238" y="70"/>
                </a:lnTo>
                <a:lnTo>
                  <a:pt x="240" y="70"/>
                </a:lnTo>
                <a:lnTo>
                  <a:pt x="241" y="70"/>
                </a:lnTo>
                <a:lnTo>
                  <a:pt x="242" y="70"/>
                </a:lnTo>
                <a:lnTo>
                  <a:pt x="243" y="70"/>
                </a:lnTo>
                <a:lnTo>
                  <a:pt x="244" y="70"/>
                </a:lnTo>
                <a:lnTo>
                  <a:pt x="245" y="70"/>
                </a:lnTo>
                <a:lnTo>
                  <a:pt x="246" y="70"/>
                </a:lnTo>
                <a:lnTo>
                  <a:pt x="247" y="70"/>
                </a:lnTo>
                <a:lnTo>
                  <a:pt x="248" y="70"/>
                </a:lnTo>
                <a:lnTo>
                  <a:pt x="249" y="69"/>
                </a:lnTo>
                <a:lnTo>
                  <a:pt x="250" y="69"/>
                </a:lnTo>
                <a:lnTo>
                  <a:pt x="251" y="69"/>
                </a:lnTo>
                <a:lnTo>
                  <a:pt x="252" y="69"/>
                </a:lnTo>
                <a:lnTo>
                  <a:pt x="253" y="69"/>
                </a:lnTo>
                <a:lnTo>
                  <a:pt x="253" y="68"/>
                </a:lnTo>
                <a:lnTo>
                  <a:pt x="254" y="68"/>
                </a:lnTo>
                <a:lnTo>
                  <a:pt x="254" y="69"/>
                </a:lnTo>
                <a:lnTo>
                  <a:pt x="255" y="69"/>
                </a:lnTo>
                <a:lnTo>
                  <a:pt x="256" y="69"/>
                </a:lnTo>
                <a:lnTo>
                  <a:pt x="257" y="69"/>
                </a:lnTo>
                <a:lnTo>
                  <a:pt x="258" y="69"/>
                </a:lnTo>
                <a:lnTo>
                  <a:pt x="259" y="69"/>
                </a:lnTo>
                <a:lnTo>
                  <a:pt x="260" y="70"/>
                </a:lnTo>
                <a:lnTo>
                  <a:pt x="261" y="70"/>
                </a:lnTo>
                <a:lnTo>
                  <a:pt x="262" y="70"/>
                </a:lnTo>
                <a:lnTo>
                  <a:pt x="263" y="70"/>
                </a:lnTo>
                <a:lnTo>
                  <a:pt x="264" y="70"/>
                </a:lnTo>
                <a:lnTo>
                  <a:pt x="265" y="70"/>
                </a:lnTo>
                <a:lnTo>
                  <a:pt x="266" y="70"/>
                </a:lnTo>
                <a:lnTo>
                  <a:pt x="267" y="70"/>
                </a:lnTo>
                <a:lnTo>
                  <a:pt x="268" y="69"/>
                </a:lnTo>
                <a:lnTo>
                  <a:pt x="269" y="69"/>
                </a:lnTo>
                <a:lnTo>
                  <a:pt x="270" y="69"/>
                </a:lnTo>
                <a:lnTo>
                  <a:pt x="271" y="69"/>
                </a:lnTo>
                <a:lnTo>
                  <a:pt x="272" y="69"/>
                </a:lnTo>
                <a:lnTo>
                  <a:pt x="273" y="68"/>
                </a:lnTo>
                <a:lnTo>
                  <a:pt x="274" y="68"/>
                </a:lnTo>
                <a:lnTo>
                  <a:pt x="275" y="68"/>
                </a:lnTo>
                <a:lnTo>
                  <a:pt x="275" y="67"/>
                </a:lnTo>
                <a:lnTo>
                  <a:pt x="276" y="67"/>
                </a:lnTo>
                <a:lnTo>
                  <a:pt x="276" y="66"/>
                </a:lnTo>
                <a:lnTo>
                  <a:pt x="277" y="66"/>
                </a:lnTo>
                <a:lnTo>
                  <a:pt x="277" y="65"/>
                </a:lnTo>
                <a:lnTo>
                  <a:pt x="278" y="65"/>
                </a:lnTo>
                <a:lnTo>
                  <a:pt x="278" y="64"/>
                </a:lnTo>
                <a:lnTo>
                  <a:pt x="278" y="63"/>
                </a:lnTo>
                <a:lnTo>
                  <a:pt x="278" y="62"/>
                </a:lnTo>
                <a:lnTo>
                  <a:pt x="278" y="61"/>
                </a:lnTo>
                <a:lnTo>
                  <a:pt x="277" y="60"/>
                </a:lnTo>
                <a:lnTo>
                  <a:pt x="277" y="59"/>
                </a:lnTo>
                <a:lnTo>
                  <a:pt x="276" y="59"/>
                </a:lnTo>
                <a:lnTo>
                  <a:pt x="276" y="58"/>
                </a:lnTo>
                <a:lnTo>
                  <a:pt x="275" y="58"/>
                </a:lnTo>
                <a:lnTo>
                  <a:pt x="274" y="57"/>
                </a:lnTo>
                <a:lnTo>
                  <a:pt x="274" y="56"/>
                </a:lnTo>
                <a:lnTo>
                  <a:pt x="275" y="56"/>
                </a:lnTo>
                <a:lnTo>
                  <a:pt x="276" y="56"/>
                </a:lnTo>
                <a:lnTo>
                  <a:pt x="277" y="56"/>
                </a:lnTo>
                <a:lnTo>
                  <a:pt x="278" y="56"/>
                </a:lnTo>
                <a:lnTo>
                  <a:pt x="279" y="56"/>
                </a:lnTo>
                <a:lnTo>
                  <a:pt x="280" y="55"/>
                </a:lnTo>
                <a:lnTo>
                  <a:pt x="281" y="55"/>
                </a:lnTo>
                <a:lnTo>
                  <a:pt x="282" y="55"/>
                </a:lnTo>
                <a:lnTo>
                  <a:pt x="283" y="54"/>
                </a:lnTo>
                <a:lnTo>
                  <a:pt x="284" y="54"/>
                </a:lnTo>
                <a:lnTo>
                  <a:pt x="284" y="53"/>
                </a:lnTo>
                <a:lnTo>
                  <a:pt x="285" y="53"/>
                </a:lnTo>
                <a:lnTo>
                  <a:pt x="286" y="52"/>
                </a:lnTo>
                <a:lnTo>
                  <a:pt x="287" y="51"/>
                </a:lnTo>
                <a:lnTo>
                  <a:pt x="288" y="51"/>
                </a:lnTo>
                <a:lnTo>
                  <a:pt x="288" y="50"/>
                </a:lnTo>
                <a:lnTo>
                  <a:pt x="289" y="49"/>
                </a:lnTo>
                <a:lnTo>
                  <a:pt x="290" y="48"/>
                </a:lnTo>
                <a:lnTo>
                  <a:pt x="290" y="47"/>
                </a:lnTo>
                <a:lnTo>
                  <a:pt x="291" y="46"/>
                </a:lnTo>
                <a:lnTo>
                  <a:pt x="291" y="45"/>
                </a:lnTo>
                <a:lnTo>
                  <a:pt x="291" y="44"/>
                </a:lnTo>
                <a:lnTo>
                  <a:pt x="292" y="43"/>
                </a:lnTo>
                <a:lnTo>
                  <a:pt x="292" y="42"/>
                </a:lnTo>
                <a:lnTo>
                  <a:pt x="292" y="41"/>
                </a:lnTo>
                <a:lnTo>
                  <a:pt x="292" y="40"/>
                </a:lnTo>
                <a:lnTo>
                  <a:pt x="292" y="39"/>
                </a:lnTo>
                <a:lnTo>
                  <a:pt x="292" y="38"/>
                </a:lnTo>
                <a:lnTo>
                  <a:pt x="292" y="37"/>
                </a:lnTo>
                <a:lnTo>
                  <a:pt x="292" y="36"/>
                </a:lnTo>
                <a:lnTo>
                  <a:pt x="291" y="36"/>
                </a:lnTo>
                <a:lnTo>
                  <a:pt x="291" y="35"/>
                </a:lnTo>
                <a:lnTo>
                  <a:pt x="291" y="34"/>
                </a:lnTo>
                <a:lnTo>
                  <a:pt x="291" y="33"/>
                </a:lnTo>
                <a:lnTo>
                  <a:pt x="290" y="33"/>
                </a:lnTo>
                <a:lnTo>
                  <a:pt x="290" y="32"/>
                </a:lnTo>
                <a:lnTo>
                  <a:pt x="289" y="32"/>
                </a:lnTo>
                <a:lnTo>
                  <a:pt x="289" y="31"/>
                </a:lnTo>
                <a:lnTo>
                  <a:pt x="288" y="30"/>
                </a:lnTo>
                <a:lnTo>
                  <a:pt x="287" y="30"/>
                </a:lnTo>
                <a:lnTo>
                  <a:pt x="287" y="29"/>
                </a:lnTo>
                <a:lnTo>
                  <a:pt x="286" y="29"/>
                </a:lnTo>
                <a:lnTo>
                  <a:pt x="286" y="28"/>
                </a:lnTo>
                <a:lnTo>
                  <a:pt x="285" y="28"/>
                </a:lnTo>
                <a:lnTo>
                  <a:pt x="284" y="28"/>
                </a:lnTo>
                <a:lnTo>
                  <a:pt x="284" y="27"/>
                </a:lnTo>
                <a:lnTo>
                  <a:pt x="283" y="27"/>
                </a:lnTo>
                <a:lnTo>
                  <a:pt x="282" y="27"/>
                </a:lnTo>
                <a:lnTo>
                  <a:pt x="281" y="27"/>
                </a:lnTo>
                <a:lnTo>
                  <a:pt x="280" y="26"/>
                </a:lnTo>
                <a:lnTo>
                  <a:pt x="279" y="26"/>
                </a:lnTo>
                <a:lnTo>
                  <a:pt x="278" y="26"/>
                </a:lnTo>
                <a:lnTo>
                  <a:pt x="277" y="26"/>
                </a:lnTo>
                <a:lnTo>
                  <a:pt x="276" y="26"/>
                </a:lnTo>
                <a:lnTo>
                  <a:pt x="275" y="26"/>
                </a:lnTo>
                <a:lnTo>
                  <a:pt x="274" y="26"/>
                </a:lnTo>
                <a:lnTo>
                  <a:pt x="273" y="26"/>
                </a:lnTo>
                <a:lnTo>
                  <a:pt x="272" y="26"/>
                </a:lnTo>
                <a:lnTo>
                  <a:pt x="271" y="27"/>
                </a:lnTo>
                <a:lnTo>
                  <a:pt x="270" y="27"/>
                </a:lnTo>
                <a:lnTo>
                  <a:pt x="269" y="27"/>
                </a:lnTo>
                <a:lnTo>
                  <a:pt x="268" y="27"/>
                </a:lnTo>
                <a:lnTo>
                  <a:pt x="267" y="28"/>
                </a:lnTo>
                <a:lnTo>
                  <a:pt x="266" y="28"/>
                </a:lnTo>
                <a:lnTo>
                  <a:pt x="265" y="28"/>
                </a:lnTo>
                <a:lnTo>
                  <a:pt x="264" y="28"/>
                </a:lnTo>
                <a:lnTo>
                  <a:pt x="263" y="29"/>
                </a:lnTo>
                <a:lnTo>
                  <a:pt x="262" y="29"/>
                </a:lnTo>
                <a:lnTo>
                  <a:pt x="261" y="29"/>
                </a:lnTo>
                <a:lnTo>
                  <a:pt x="260" y="29"/>
                </a:lnTo>
                <a:lnTo>
                  <a:pt x="259" y="29"/>
                </a:lnTo>
                <a:lnTo>
                  <a:pt x="258" y="29"/>
                </a:lnTo>
                <a:lnTo>
                  <a:pt x="257" y="29"/>
                </a:lnTo>
                <a:lnTo>
                  <a:pt x="256" y="30"/>
                </a:lnTo>
                <a:lnTo>
                  <a:pt x="255" y="30"/>
                </a:lnTo>
                <a:lnTo>
                  <a:pt x="254" y="30"/>
                </a:lnTo>
                <a:lnTo>
                  <a:pt x="253" y="30"/>
                </a:lnTo>
                <a:lnTo>
                  <a:pt x="252" y="31"/>
                </a:lnTo>
                <a:lnTo>
                  <a:pt x="251" y="31"/>
                </a:lnTo>
                <a:lnTo>
                  <a:pt x="251" y="32"/>
                </a:lnTo>
                <a:lnTo>
                  <a:pt x="250" y="32"/>
                </a:lnTo>
                <a:lnTo>
                  <a:pt x="250" y="33"/>
                </a:lnTo>
                <a:lnTo>
                  <a:pt x="249" y="33"/>
                </a:lnTo>
                <a:lnTo>
                  <a:pt x="249" y="34"/>
                </a:lnTo>
                <a:lnTo>
                  <a:pt x="249" y="35"/>
                </a:lnTo>
                <a:lnTo>
                  <a:pt x="248" y="35"/>
                </a:lnTo>
                <a:lnTo>
                  <a:pt x="248" y="36"/>
                </a:lnTo>
                <a:lnTo>
                  <a:pt x="249" y="37"/>
                </a:lnTo>
                <a:lnTo>
                  <a:pt x="249" y="38"/>
                </a:lnTo>
                <a:lnTo>
                  <a:pt x="250" y="39"/>
                </a:lnTo>
                <a:lnTo>
                  <a:pt x="251" y="39"/>
                </a:lnTo>
                <a:lnTo>
                  <a:pt x="251" y="40"/>
                </a:lnTo>
                <a:lnTo>
                  <a:pt x="252" y="40"/>
                </a:lnTo>
                <a:lnTo>
                  <a:pt x="253" y="41"/>
                </a:lnTo>
                <a:lnTo>
                  <a:pt x="253" y="56"/>
                </a:lnTo>
                <a:lnTo>
                  <a:pt x="247" y="45"/>
                </a:lnTo>
                <a:lnTo>
                  <a:pt x="243" y="38"/>
                </a:lnTo>
                <a:lnTo>
                  <a:pt x="243" y="37"/>
                </a:lnTo>
                <a:lnTo>
                  <a:pt x="242" y="37"/>
                </a:lnTo>
                <a:lnTo>
                  <a:pt x="242" y="36"/>
                </a:lnTo>
                <a:lnTo>
                  <a:pt x="241" y="36"/>
                </a:lnTo>
                <a:lnTo>
                  <a:pt x="241" y="35"/>
                </a:lnTo>
                <a:lnTo>
                  <a:pt x="240" y="35"/>
                </a:lnTo>
                <a:lnTo>
                  <a:pt x="240" y="34"/>
                </a:lnTo>
                <a:lnTo>
                  <a:pt x="239" y="34"/>
                </a:lnTo>
                <a:lnTo>
                  <a:pt x="239" y="33"/>
                </a:lnTo>
                <a:lnTo>
                  <a:pt x="238" y="33"/>
                </a:lnTo>
                <a:lnTo>
                  <a:pt x="237" y="32"/>
                </a:lnTo>
                <a:lnTo>
                  <a:pt x="236" y="32"/>
                </a:lnTo>
                <a:lnTo>
                  <a:pt x="235" y="32"/>
                </a:lnTo>
                <a:lnTo>
                  <a:pt x="234" y="32"/>
                </a:lnTo>
                <a:lnTo>
                  <a:pt x="233" y="32"/>
                </a:lnTo>
                <a:lnTo>
                  <a:pt x="232" y="31"/>
                </a:lnTo>
                <a:lnTo>
                  <a:pt x="231" y="31"/>
                </a:lnTo>
                <a:lnTo>
                  <a:pt x="230" y="31"/>
                </a:lnTo>
                <a:lnTo>
                  <a:pt x="229" y="32"/>
                </a:lnTo>
                <a:lnTo>
                  <a:pt x="228" y="32"/>
                </a:lnTo>
                <a:lnTo>
                  <a:pt x="227" y="32"/>
                </a:lnTo>
                <a:lnTo>
                  <a:pt x="226" y="32"/>
                </a:lnTo>
                <a:lnTo>
                  <a:pt x="225" y="33"/>
                </a:lnTo>
                <a:lnTo>
                  <a:pt x="224" y="33"/>
                </a:lnTo>
                <a:lnTo>
                  <a:pt x="223" y="34"/>
                </a:lnTo>
                <a:lnTo>
                  <a:pt x="222" y="35"/>
                </a:lnTo>
                <a:lnTo>
                  <a:pt x="221" y="36"/>
                </a:lnTo>
                <a:lnTo>
                  <a:pt x="221" y="37"/>
                </a:lnTo>
                <a:lnTo>
                  <a:pt x="220" y="37"/>
                </a:lnTo>
                <a:lnTo>
                  <a:pt x="220" y="38"/>
                </a:lnTo>
                <a:lnTo>
                  <a:pt x="220" y="39"/>
                </a:lnTo>
                <a:lnTo>
                  <a:pt x="220" y="40"/>
                </a:lnTo>
                <a:lnTo>
                  <a:pt x="220" y="41"/>
                </a:lnTo>
                <a:lnTo>
                  <a:pt x="219" y="42"/>
                </a:lnTo>
                <a:lnTo>
                  <a:pt x="219" y="43"/>
                </a:lnTo>
                <a:lnTo>
                  <a:pt x="219" y="44"/>
                </a:lnTo>
                <a:lnTo>
                  <a:pt x="219" y="45"/>
                </a:lnTo>
                <a:lnTo>
                  <a:pt x="218" y="45"/>
                </a:lnTo>
                <a:lnTo>
                  <a:pt x="218" y="46"/>
                </a:lnTo>
                <a:lnTo>
                  <a:pt x="218" y="47"/>
                </a:lnTo>
                <a:lnTo>
                  <a:pt x="218" y="44"/>
                </a:lnTo>
                <a:lnTo>
                  <a:pt x="218" y="43"/>
                </a:lnTo>
                <a:lnTo>
                  <a:pt x="218" y="42"/>
                </a:lnTo>
                <a:lnTo>
                  <a:pt x="218" y="41"/>
                </a:lnTo>
                <a:lnTo>
                  <a:pt x="217" y="41"/>
                </a:lnTo>
                <a:lnTo>
                  <a:pt x="217" y="40"/>
                </a:lnTo>
                <a:lnTo>
                  <a:pt x="216" y="40"/>
                </a:lnTo>
                <a:lnTo>
                  <a:pt x="216" y="39"/>
                </a:lnTo>
                <a:lnTo>
                  <a:pt x="215" y="38"/>
                </a:lnTo>
                <a:lnTo>
                  <a:pt x="214" y="38"/>
                </a:lnTo>
                <a:lnTo>
                  <a:pt x="214" y="37"/>
                </a:lnTo>
                <a:lnTo>
                  <a:pt x="213" y="37"/>
                </a:lnTo>
                <a:lnTo>
                  <a:pt x="212" y="36"/>
                </a:lnTo>
                <a:lnTo>
                  <a:pt x="211" y="36"/>
                </a:lnTo>
                <a:lnTo>
                  <a:pt x="210" y="36"/>
                </a:lnTo>
                <a:lnTo>
                  <a:pt x="210" y="35"/>
                </a:lnTo>
                <a:lnTo>
                  <a:pt x="209" y="35"/>
                </a:lnTo>
                <a:lnTo>
                  <a:pt x="208" y="35"/>
                </a:lnTo>
                <a:lnTo>
                  <a:pt x="207" y="35"/>
                </a:lnTo>
                <a:lnTo>
                  <a:pt x="206" y="35"/>
                </a:lnTo>
                <a:lnTo>
                  <a:pt x="205" y="34"/>
                </a:lnTo>
                <a:lnTo>
                  <a:pt x="204" y="34"/>
                </a:lnTo>
                <a:lnTo>
                  <a:pt x="203" y="34"/>
                </a:lnTo>
                <a:lnTo>
                  <a:pt x="202" y="34"/>
                </a:lnTo>
                <a:lnTo>
                  <a:pt x="201" y="34"/>
                </a:lnTo>
                <a:lnTo>
                  <a:pt x="200" y="34"/>
                </a:lnTo>
                <a:lnTo>
                  <a:pt x="199" y="34"/>
                </a:lnTo>
                <a:lnTo>
                  <a:pt x="193" y="35"/>
                </a:lnTo>
                <a:lnTo>
                  <a:pt x="193" y="34"/>
                </a:lnTo>
                <a:lnTo>
                  <a:pt x="194" y="34"/>
                </a:lnTo>
                <a:lnTo>
                  <a:pt x="194" y="33"/>
                </a:lnTo>
                <a:lnTo>
                  <a:pt x="194" y="32"/>
                </a:lnTo>
                <a:lnTo>
                  <a:pt x="194" y="31"/>
                </a:lnTo>
                <a:lnTo>
                  <a:pt x="194" y="30"/>
                </a:lnTo>
                <a:lnTo>
                  <a:pt x="193" y="30"/>
                </a:lnTo>
                <a:lnTo>
                  <a:pt x="193" y="29"/>
                </a:lnTo>
                <a:lnTo>
                  <a:pt x="192" y="29"/>
                </a:lnTo>
                <a:lnTo>
                  <a:pt x="192" y="28"/>
                </a:lnTo>
                <a:lnTo>
                  <a:pt x="191" y="28"/>
                </a:lnTo>
                <a:lnTo>
                  <a:pt x="190" y="28"/>
                </a:lnTo>
                <a:lnTo>
                  <a:pt x="189" y="28"/>
                </a:lnTo>
                <a:lnTo>
                  <a:pt x="188" y="28"/>
                </a:lnTo>
                <a:lnTo>
                  <a:pt x="188" y="27"/>
                </a:lnTo>
                <a:lnTo>
                  <a:pt x="189" y="27"/>
                </a:lnTo>
                <a:lnTo>
                  <a:pt x="189" y="26"/>
                </a:lnTo>
                <a:lnTo>
                  <a:pt x="190" y="26"/>
                </a:lnTo>
                <a:lnTo>
                  <a:pt x="190" y="25"/>
                </a:lnTo>
                <a:lnTo>
                  <a:pt x="190" y="24"/>
                </a:lnTo>
                <a:lnTo>
                  <a:pt x="190" y="23"/>
                </a:lnTo>
                <a:lnTo>
                  <a:pt x="190" y="22"/>
                </a:lnTo>
                <a:lnTo>
                  <a:pt x="190" y="21"/>
                </a:lnTo>
                <a:lnTo>
                  <a:pt x="189" y="20"/>
                </a:lnTo>
                <a:lnTo>
                  <a:pt x="189" y="19"/>
                </a:lnTo>
                <a:lnTo>
                  <a:pt x="188" y="19"/>
                </a:lnTo>
                <a:lnTo>
                  <a:pt x="188" y="18"/>
                </a:lnTo>
                <a:lnTo>
                  <a:pt x="187" y="18"/>
                </a:lnTo>
                <a:lnTo>
                  <a:pt x="186" y="18"/>
                </a:lnTo>
                <a:lnTo>
                  <a:pt x="186" y="17"/>
                </a:lnTo>
                <a:lnTo>
                  <a:pt x="185" y="17"/>
                </a:lnTo>
                <a:lnTo>
                  <a:pt x="184" y="17"/>
                </a:lnTo>
                <a:lnTo>
                  <a:pt x="183" y="17"/>
                </a:lnTo>
                <a:lnTo>
                  <a:pt x="182" y="17"/>
                </a:lnTo>
                <a:lnTo>
                  <a:pt x="181" y="17"/>
                </a:lnTo>
                <a:lnTo>
                  <a:pt x="182" y="16"/>
                </a:lnTo>
                <a:lnTo>
                  <a:pt x="182" y="15"/>
                </a:lnTo>
                <a:lnTo>
                  <a:pt x="182" y="14"/>
                </a:lnTo>
                <a:lnTo>
                  <a:pt x="182" y="13"/>
                </a:lnTo>
                <a:lnTo>
                  <a:pt x="181" y="13"/>
                </a:lnTo>
                <a:lnTo>
                  <a:pt x="181" y="12"/>
                </a:lnTo>
                <a:lnTo>
                  <a:pt x="181" y="11"/>
                </a:lnTo>
                <a:lnTo>
                  <a:pt x="180" y="11"/>
                </a:lnTo>
                <a:lnTo>
                  <a:pt x="180" y="10"/>
                </a:lnTo>
                <a:lnTo>
                  <a:pt x="179" y="10"/>
                </a:lnTo>
                <a:lnTo>
                  <a:pt x="178" y="10"/>
                </a:lnTo>
                <a:lnTo>
                  <a:pt x="178" y="9"/>
                </a:lnTo>
                <a:lnTo>
                  <a:pt x="177" y="9"/>
                </a:lnTo>
                <a:lnTo>
                  <a:pt x="176" y="9"/>
                </a:lnTo>
                <a:lnTo>
                  <a:pt x="175" y="9"/>
                </a:lnTo>
                <a:lnTo>
                  <a:pt x="175" y="8"/>
                </a:lnTo>
                <a:lnTo>
                  <a:pt x="174" y="8"/>
                </a:lnTo>
                <a:lnTo>
                  <a:pt x="173" y="8"/>
                </a:lnTo>
                <a:lnTo>
                  <a:pt x="172" y="8"/>
                </a:lnTo>
                <a:lnTo>
                  <a:pt x="171" y="8"/>
                </a:lnTo>
                <a:lnTo>
                  <a:pt x="171" y="9"/>
                </a:lnTo>
                <a:lnTo>
                  <a:pt x="170" y="9"/>
                </a:lnTo>
                <a:lnTo>
                  <a:pt x="169" y="9"/>
                </a:lnTo>
                <a:lnTo>
                  <a:pt x="169" y="8"/>
                </a:lnTo>
                <a:lnTo>
                  <a:pt x="169" y="7"/>
                </a:lnTo>
                <a:lnTo>
                  <a:pt x="169" y="6"/>
                </a:lnTo>
                <a:lnTo>
                  <a:pt x="168" y="6"/>
                </a:lnTo>
                <a:lnTo>
                  <a:pt x="168" y="5"/>
                </a:lnTo>
                <a:lnTo>
                  <a:pt x="167" y="4"/>
                </a:lnTo>
                <a:lnTo>
                  <a:pt x="166" y="4"/>
                </a:lnTo>
                <a:lnTo>
                  <a:pt x="166" y="3"/>
                </a:lnTo>
                <a:lnTo>
                  <a:pt x="165" y="3"/>
                </a:lnTo>
                <a:lnTo>
                  <a:pt x="164" y="3"/>
                </a:lnTo>
                <a:lnTo>
                  <a:pt x="163" y="2"/>
                </a:lnTo>
                <a:lnTo>
                  <a:pt x="162" y="2"/>
                </a:lnTo>
                <a:lnTo>
                  <a:pt x="161" y="2"/>
                </a:lnTo>
                <a:lnTo>
                  <a:pt x="160" y="2"/>
                </a:lnTo>
                <a:lnTo>
                  <a:pt x="159" y="2"/>
                </a:lnTo>
                <a:lnTo>
                  <a:pt x="158" y="2"/>
                </a:lnTo>
                <a:lnTo>
                  <a:pt x="158" y="3"/>
                </a:lnTo>
                <a:lnTo>
                  <a:pt x="157" y="3"/>
                </a:lnTo>
                <a:lnTo>
                  <a:pt x="156" y="3"/>
                </a:lnTo>
                <a:lnTo>
                  <a:pt x="154" y="4"/>
                </a:lnTo>
                <a:lnTo>
                  <a:pt x="154" y="3"/>
                </a:lnTo>
                <a:lnTo>
                  <a:pt x="153" y="3"/>
                </a:lnTo>
                <a:lnTo>
                  <a:pt x="153" y="2"/>
                </a:lnTo>
                <a:lnTo>
                  <a:pt x="152" y="2"/>
                </a:lnTo>
                <a:lnTo>
                  <a:pt x="152" y="1"/>
                </a:lnTo>
                <a:lnTo>
                  <a:pt x="151" y="1"/>
                </a:lnTo>
                <a:lnTo>
                  <a:pt x="150" y="1"/>
                </a:lnTo>
                <a:lnTo>
                  <a:pt x="150" y="0"/>
                </a:lnTo>
                <a:lnTo>
                  <a:pt x="149" y="0"/>
                </a:lnTo>
                <a:lnTo>
                  <a:pt x="148" y="0"/>
                </a:lnTo>
                <a:lnTo>
                  <a:pt x="147" y="0"/>
                </a:lnTo>
                <a:lnTo>
                  <a:pt x="146" y="0"/>
                </a:lnTo>
                <a:lnTo>
                  <a:pt x="145" y="0"/>
                </a:lnTo>
                <a:lnTo>
                  <a:pt x="144" y="0"/>
                </a:lnTo>
                <a:lnTo>
                  <a:pt x="143" y="0"/>
                </a:lnTo>
                <a:lnTo>
                  <a:pt x="142" y="0"/>
                </a:lnTo>
                <a:lnTo>
                  <a:pt x="142" y="1"/>
                </a:lnTo>
                <a:lnTo>
                  <a:pt x="141" y="1"/>
                </a:lnTo>
                <a:lnTo>
                  <a:pt x="140" y="1"/>
                </a:lnTo>
                <a:lnTo>
                  <a:pt x="140" y="2"/>
                </a:lnTo>
                <a:lnTo>
                  <a:pt x="139" y="2"/>
                </a:lnTo>
                <a:lnTo>
                  <a:pt x="139" y="3"/>
                </a:lnTo>
                <a:lnTo>
                  <a:pt x="138" y="3"/>
                </a:lnTo>
                <a:lnTo>
                  <a:pt x="138" y="4"/>
                </a:lnTo>
                <a:lnTo>
                  <a:pt x="137" y="4"/>
                </a:lnTo>
                <a:lnTo>
                  <a:pt x="136" y="3"/>
                </a:lnTo>
                <a:lnTo>
                  <a:pt x="135" y="3"/>
                </a:lnTo>
                <a:lnTo>
                  <a:pt x="134" y="3"/>
                </a:lnTo>
                <a:lnTo>
                  <a:pt x="134" y="2"/>
                </a:lnTo>
                <a:lnTo>
                  <a:pt x="133" y="2"/>
                </a:lnTo>
                <a:lnTo>
                  <a:pt x="132" y="2"/>
                </a:lnTo>
                <a:lnTo>
                  <a:pt x="130" y="2"/>
                </a:lnTo>
                <a:lnTo>
                  <a:pt x="129" y="2"/>
                </a:lnTo>
                <a:lnTo>
                  <a:pt x="128" y="2"/>
                </a:lnTo>
                <a:lnTo>
                  <a:pt x="128" y="3"/>
                </a:lnTo>
                <a:lnTo>
                  <a:pt x="127" y="3"/>
                </a:lnTo>
                <a:lnTo>
                  <a:pt x="126" y="3"/>
                </a:lnTo>
                <a:lnTo>
                  <a:pt x="126" y="4"/>
                </a:lnTo>
                <a:lnTo>
                  <a:pt x="125" y="4"/>
                </a:lnTo>
                <a:lnTo>
                  <a:pt x="124" y="5"/>
                </a:lnTo>
                <a:lnTo>
                  <a:pt x="123" y="6"/>
                </a:lnTo>
                <a:lnTo>
                  <a:pt x="123" y="7"/>
                </a:lnTo>
                <a:lnTo>
                  <a:pt x="123" y="8"/>
                </a:lnTo>
                <a:lnTo>
                  <a:pt x="122" y="8"/>
                </a:lnTo>
                <a:lnTo>
                  <a:pt x="122" y="9"/>
                </a:lnTo>
                <a:lnTo>
                  <a:pt x="121" y="9"/>
                </a:lnTo>
                <a:lnTo>
                  <a:pt x="121" y="8"/>
                </a:lnTo>
                <a:lnTo>
                  <a:pt x="120" y="8"/>
                </a:lnTo>
                <a:lnTo>
                  <a:pt x="119" y="8"/>
                </a:lnTo>
                <a:lnTo>
                  <a:pt x="118" y="8"/>
                </a:lnTo>
                <a:lnTo>
                  <a:pt x="117" y="8"/>
                </a:lnTo>
                <a:lnTo>
                  <a:pt x="116" y="9"/>
                </a:lnTo>
                <a:lnTo>
                  <a:pt x="115" y="9"/>
                </a:lnTo>
                <a:lnTo>
                  <a:pt x="114" y="9"/>
                </a:lnTo>
                <a:lnTo>
                  <a:pt x="114" y="10"/>
                </a:lnTo>
                <a:lnTo>
                  <a:pt x="113" y="10"/>
                </a:lnTo>
                <a:lnTo>
                  <a:pt x="112" y="10"/>
                </a:lnTo>
                <a:lnTo>
                  <a:pt x="112" y="11"/>
                </a:lnTo>
                <a:lnTo>
                  <a:pt x="111" y="11"/>
                </a:lnTo>
                <a:lnTo>
                  <a:pt x="111" y="12"/>
                </a:lnTo>
                <a:lnTo>
                  <a:pt x="111" y="13"/>
                </a:lnTo>
                <a:lnTo>
                  <a:pt x="110" y="13"/>
                </a:lnTo>
                <a:lnTo>
                  <a:pt x="110" y="14"/>
                </a:lnTo>
                <a:lnTo>
                  <a:pt x="110" y="15"/>
                </a:lnTo>
                <a:lnTo>
                  <a:pt x="110" y="16"/>
                </a:lnTo>
                <a:lnTo>
                  <a:pt x="110" y="17"/>
                </a:lnTo>
                <a:lnTo>
                  <a:pt x="111" y="17"/>
                </a:lnTo>
                <a:lnTo>
                  <a:pt x="110" y="17"/>
                </a:lnTo>
                <a:lnTo>
                  <a:pt x="109" y="17"/>
                </a:lnTo>
                <a:lnTo>
                  <a:pt x="108" y="17"/>
                </a:lnTo>
                <a:lnTo>
                  <a:pt x="107" y="18"/>
                </a:lnTo>
                <a:lnTo>
                  <a:pt x="106" y="18"/>
                </a:lnTo>
                <a:lnTo>
                  <a:pt x="105" y="18"/>
                </a:lnTo>
                <a:lnTo>
                  <a:pt x="105" y="19"/>
                </a:lnTo>
                <a:lnTo>
                  <a:pt x="104" y="19"/>
                </a:lnTo>
                <a:lnTo>
                  <a:pt x="103" y="20"/>
                </a:lnTo>
                <a:lnTo>
                  <a:pt x="103" y="21"/>
                </a:lnTo>
                <a:lnTo>
                  <a:pt x="102" y="21"/>
                </a:lnTo>
                <a:lnTo>
                  <a:pt x="102" y="22"/>
                </a:lnTo>
                <a:lnTo>
                  <a:pt x="102" y="23"/>
                </a:lnTo>
                <a:lnTo>
                  <a:pt x="102" y="24"/>
                </a:lnTo>
                <a:lnTo>
                  <a:pt x="102" y="25"/>
                </a:lnTo>
                <a:lnTo>
                  <a:pt x="102" y="26"/>
                </a:lnTo>
                <a:lnTo>
                  <a:pt x="103" y="26"/>
                </a:lnTo>
                <a:lnTo>
                  <a:pt x="103" y="27"/>
                </a:lnTo>
                <a:lnTo>
                  <a:pt x="104" y="27"/>
                </a:lnTo>
                <a:lnTo>
                  <a:pt x="104" y="28"/>
                </a:lnTo>
                <a:lnTo>
                  <a:pt x="103" y="28"/>
                </a:lnTo>
                <a:lnTo>
                  <a:pt x="102" y="28"/>
                </a:lnTo>
                <a:lnTo>
                  <a:pt x="102" y="29"/>
                </a:lnTo>
                <a:lnTo>
                  <a:pt x="101" y="29"/>
                </a:lnTo>
                <a:lnTo>
                  <a:pt x="101" y="30"/>
                </a:lnTo>
                <a:lnTo>
                  <a:pt x="100" y="30"/>
                </a:lnTo>
                <a:lnTo>
                  <a:pt x="100" y="31"/>
                </a:lnTo>
                <a:lnTo>
                  <a:pt x="99" y="31"/>
                </a:lnTo>
                <a:lnTo>
                  <a:pt x="99" y="32"/>
                </a:lnTo>
                <a:lnTo>
                  <a:pt x="99" y="33"/>
                </a:lnTo>
                <a:lnTo>
                  <a:pt x="99" y="34"/>
                </a:lnTo>
                <a:lnTo>
                  <a:pt x="99" y="35"/>
                </a:lnTo>
                <a:lnTo>
                  <a:pt x="97" y="35"/>
                </a:lnTo>
                <a:lnTo>
                  <a:pt x="96" y="35"/>
                </a:lnTo>
                <a:lnTo>
                  <a:pt x="95" y="34"/>
                </a:lnTo>
                <a:lnTo>
                  <a:pt x="93" y="34"/>
                </a:lnTo>
                <a:lnTo>
                  <a:pt x="92" y="34"/>
                </a:lnTo>
                <a:lnTo>
                  <a:pt x="91" y="34"/>
                </a:lnTo>
                <a:lnTo>
                  <a:pt x="90" y="34"/>
                </a:lnTo>
                <a:lnTo>
                  <a:pt x="89" y="34"/>
                </a:lnTo>
                <a:lnTo>
                  <a:pt x="88" y="34"/>
                </a:lnTo>
                <a:lnTo>
                  <a:pt x="87" y="34"/>
                </a:lnTo>
                <a:lnTo>
                  <a:pt x="86" y="34"/>
                </a:lnTo>
                <a:lnTo>
                  <a:pt x="85" y="34"/>
                </a:lnTo>
                <a:lnTo>
                  <a:pt x="84" y="34"/>
                </a:lnTo>
                <a:lnTo>
                  <a:pt x="83" y="35"/>
                </a:lnTo>
                <a:lnTo>
                  <a:pt x="82" y="35"/>
                </a:lnTo>
                <a:lnTo>
                  <a:pt x="81" y="35"/>
                </a:lnTo>
                <a:lnTo>
                  <a:pt x="80" y="35"/>
                </a:lnTo>
                <a:lnTo>
                  <a:pt x="80" y="36"/>
                </a:lnTo>
                <a:lnTo>
                  <a:pt x="79" y="36"/>
                </a:lnTo>
                <a:lnTo>
                  <a:pt x="78" y="36"/>
                </a:lnTo>
                <a:lnTo>
                  <a:pt x="77" y="37"/>
                </a:lnTo>
                <a:lnTo>
                  <a:pt x="76" y="37"/>
                </a:lnTo>
                <a:lnTo>
                  <a:pt x="76" y="38"/>
                </a:lnTo>
                <a:lnTo>
                  <a:pt x="75" y="38"/>
                </a:lnTo>
                <a:lnTo>
                  <a:pt x="75" y="39"/>
                </a:lnTo>
                <a:lnTo>
                  <a:pt x="74" y="38"/>
                </a:lnTo>
                <a:lnTo>
                  <a:pt x="74" y="37"/>
                </a:lnTo>
                <a:lnTo>
                  <a:pt x="73" y="37"/>
                </a:lnTo>
                <a:lnTo>
                  <a:pt x="72" y="36"/>
                </a:lnTo>
                <a:lnTo>
                  <a:pt x="72" y="35"/>
                </a:lnTo>
                <a:lnTo>
                  <a:pt x="71" y="35"/>
                </a:lnTo>
                <a:lnTo>
                  <a:pt x="70" y="35"/>
                </a:lnTo>
                <a:lnTo>
                  <a:pt x="70" y="34"/>
                </a:lnTo>
                <a:lnTo>
                  <a:pt x="69" y="34"/>
                </a:lnTo>
                <a:lnTo>
                  <a:pt x="68" y="34"/>
                </a:lnTo>
                <a:lnTo>
                  <a:pt x="67" y="33"/>
                </a:lnTo>
                <a:lnTo>
                  <a:pt x="66" y="33"/>
                </a:lnTo>
                <a:lnTo>
                  <a:pt x="65" y="33"/>
                </a:lnTo>
                <a:lnTo>
                  <a:pt x="64" y="32"/>
                </a:lnTo>
                <a:lnTo>
                  <a:pt x="63" y="32"/>
                </a:lnTo>
                <a:lnTo>
                  <a:pt x="62" y="32"/>
                </a:lnTo>
                <a:lnTo>
                  <a:pt x="61" y="32"/>
                </a:lnTo>
                <a:lnTo>
                  <a:pt x="59" y="32"/>
                </a:lnTo>
                <a:lnTo>
                  <a:pt x="58" y="32"/>
                </a:lnTo>
                <a:lnTo>
                  <a:pt x="57" y="32"/>
                </a:lnTo>
                <a:lnTo>
                  <a:pt x="56" y="32"/>
                </a:lnTo>
                <a:lnTo>
                  <a:pt x="55" y="32"/>
                </a:lnTo>
                <a:lnTo>
                  <a:pt x="54" y="32"/>
                </a:lnTo>
                <a:lnTo>
                  <a:pt x="53" y="31"/>
                </a:lnTo>
                <a:lnTo>
                  <a:pt x="52" y="31"/>
                </a:lnTo>
                <a:lnTo>
                  <a:pt x="51" y="31"/>
                </a:lnTo>
                <a:lnTo>
                  <a:pt x="50" y="31"/>
                </a:lnTo>
                <a:lnTo>
                  <a:pt x="49" y="31"/>
                </a:lnTo>
                <a:lnTo>
                  <a:pt x="47" y="31"/>
                </a:lnTo>
                <a:lnTo>
                  <a:pt x="46" y="30"/>
                </a:lnTo>
                <a:lnTo>
                  <a:pt x="45" y="30"/>
                </a:lnTo>
                <a:lnTo>
                  <a:pt x="44" y="30"/>
                </a:lnTo>
                <a:lnTo>
                  <a:pt x="43" y="30"/>
                </a:lnTo>
                <a:lnTo>
                  <a:pt x="42" y="30"/>
                </a:lnTo>
                <a:lnTo>
                  <a:pt x="41" y="30"/>
                </a:lnTo>
                <a:lnTo>
                  <a:pt x="40" y="30"/>
                </a:lnTo>
                <a:lnTo>
                  <a:pt x="39" y="30"/>
                </a:lnTo>
                <a:lnTo>
                  <a:pt x="39" y="31"/>
                </a:lnTo>
                <a:lnTo>
                  <a:pt x="38" y="31"/>
                </a:lnTo>
                <a:lnTo>
                  <a:pt x="37" y="31"/>
                </a:lnTo>
                <a:lnTo>
                  <a:pt x="36" y="31"/>
                </a:lnTo>
                <a:lnTo>
                  <a:pt x="35" y="31"/>
                </a:lnTo>
                <a:lnTo>
                  <a:pt x="34" y="31"/>
                </a:lnTo>
                <a:lnTo>
                  <a:pt x="34" y="30"/>
                </a:lnTo>
                <a:lnTo>
                  <a:pt x="33" y="30"/>
                </a:lnTo>
                <a:lnTo>
                  <a:pt x="32" y="30"/>
                </a:lnTo>
                <a:lnTo>
                  <a:pt x="32" y="29"/>
                </a:lnTo>
                <a:lnTo>
                  <a:pt x="31" y="29"/>
                </a:lnTo>
                <a:lnTo>
                  <a:pt x="30" y="29"/>
                </a:lnTo>
                <a:lnTo>
                  <a:pt x="30" y="28"/>
                </a:lnTo>
                <a:lnTo>
                  <a:pt x="29" y="28"/>
                </a:lnTo>
                <a:lnTo>
                  <a:pt x="28" y="28"/>
                </a:lnTo>
                <a:lnTo>
                  <a:pt x="27" y="28"/>
                </a:lnTo>
                <a:lnTo>
                  <a:pt x="27" y="27"/>
                </a:lnTo>
                <a:lnTo>
                  <a:pt x="26" y="27"/>
                </a:lnTo>
                <a:lnTo>
                  <a:pt x="25" y="27"/>
                </a:lnTo>
                <a:lnTo>
                  <a:pt x="24" y="27"/>
                </a:lnTo>
                <a:lnTo>
                  <a:pt x="23" y="27"/>
                </a:lnTo>
                <a:lnTo>
                  <a:pt x="22" y="27"/>
                </a:lnTo>
                <a:lnTo>
                  <a:pt x="21" y="27"/>
                </a:lnTo>
                <a:lnTo>
                  <a:pt x="20" y="27"/>
                </a:lnTo>
                <a:lnTo>
                  <a:pt x="19" y="27"/>
                </a:lnTo>
                <a:lnTo>
                  <a:pt x="18" y="27"/>
                </a:lnTo>
                <a:lnTo>
                  <a:pt x="17" y="27"/>
                </a:lnTo>
                <a:lnTo>
                  <a:pt x="16" y="27"/>
                </a:lnTo>
                <a:lnTo>
                  <a:pt x="15" y="28"/>
                </a:lnTo>
                <a:lnTo>
                  <a:pt x="14" y="28"/>
                </a:lnTo>
                <a:lnTo>
                  <a:pt x="13" y="28"/>
                </a:lnTo>
                <a:lnTo>
                  <a:pt x="12" y="29"/>
                </a:lnTo>
                <a:lnTo>
                  <a:pt x="11" y="29"/>
                </a:lnTo>
                <a:lnTo>
                  <a:pt x="10" y="30"/>
                </a:lnTo>
                <a:lnTo>
                  <a:pt x="9" y="30"/>
                </a:lnTo>
                <a:lnTo>
                  <a:pt x="8" y="31"/>
                </a:lnTo>
                <a:lnTo>
                  <a:pt x="7" y="31"/>
                </a:lnTo>
                <a:lnTo>
                  <a:pt x="7" y="32"/>
                </a:lnTo>
                <a:lnTo>
                  <a:pt x="6" y="32"/>
                </a:lnTo>
                <a:lnTo>
                  <a:pt x="6" y="33"/>
                </a:lnTo>
                <a:lnTo>
                  <a:pt x="5" y="33"/>
                </a:lnTo>
                <a:lnTo>
                  <a:pt x="5" y="34"/>
                </a:lnTo>
                <a:lnTo>
                  <a:pt x="4" y="34"/>
                </a:lnTo>
                <a:lnTo>
                  <a:pt x="4" y="35"/>
                </a:lnTo>
                <a:lnTo>
                  <a:pt x="3" y="36"/>
                </a:lnTo>
                <a:lnTo>
                  <a:pt x="3" y="37"/>
                </a:lnTo>
                <a:lnTo>
                  <a:pt x="2" y="37"/>
                </a:lnTo>
                <a:lnTo>
                  <a:pt x="2" y="38"/>
                </a:lnTo>
                <a:lnTo>
                  <a:pt x="2" y="39"/>
                </a:lnTo>
                <a:lnTo>
                  <a:pt x="1" y="39"/>
                </a:lnTo>
                <a:lnTo>
                  <a:pt x="1" y="40"/>
                </a:lnTo>
                <a:lnTo>
                  <a:pt x="1" y="41"/>
                </a:lnTo>
                <a:lnTo>
                  <a:pt x="1" y="42"/>
                </a:lnTo>
                <a:lnTo>
                  <a:pt x="0" y="43"/>
                </a:lnTo>
                <a:lnTo>
                  <a:pt x="0" y="44"/>
                </a:lnTo>
                <a:lnTo>
                  <a:pt x="0" y="45"/>
                </a:lnTo>
                <a:lnTo>
                  <a:pt x="0" y="46"/>
                </a:lnTo>
                <a:lnTo>
                  <a:pt x="0" y="47"/>
                </a:lnTo>
                <a:lnTo>
                  <a:pt x="0" y="48"/>
                </a:lnTo>
                <a:lnTo>
                  <a:pt x="0" y="49"/>
                </a:lnTo>
                <a:lnTo>
                  <a:pt x="0" y="50"/>
                </a:lnTo>
                <a:lnTo>
                  <a:pt x="0" y="51"/>
                </a:lnTo>
                <a:lnTo>
                  <a:pt x="1" y="51"/>
                </a:lnTo>
                <a:lnTo>
                  <a:pt x="1" y="52"/>
                </a:lnTo>
                <a:lnTo>
                  <a:pt x="1" y="53"/>
                </a:lnTo>
                <a:lnTo>
                  <a:pt x="1" y="54"/>
                </a:lnTo>
                <a:lnTo>
                  <a:pt x="2" y="55"/>
                </a:lnTo>
                <a:lnTo>
                  <a:pt x="2" y="56"/>
                </a:lnTo>
                <a:lnTo>
                  <a:pt x="2" y="57"/>
                </a:lnTo>
                <a:lnTo>
                  <a:pt x="3" y="57"/>
                </a:lnTo>
                <a:close/>
                <a:moveTo>
                  <a:pt x="3" y="57"/>
                </a:moveTo>
                <a:lnTo>
                  <a:pt x="34" y="51"/>
                </a:lnTo>
                <a:lnTo>
                  <a:pt x="34" y="51"/>
                </a:lnTo>
                <a:lnTo>
                  <a:pt x="33" y="51"/>
                </a:lnTo>
                <a:lnTo>
                  <a:pt x="33" y="52"/>
                </a:lnTo>
                <a:lnTo>
                  <a:pt x="32" y="52"/>
                </a:lnTo>
                <a:lnTo>
                  <a:pt x="31" y="53"/>
                </a:lnTo>
                <a:lnTo>
                  <a:pt x="30" y="53"/>
                </a:lnTo>
                <a:lnTo>
                  <a:pt x="29" y="53"/>
                </a:lnTo>
                <a:lnTo>
                  <a:pt x="29" y="54"/>
                </a:lnTo>
                <a:lnTo>
                  <a:pt x="28" y="54"/>
                </a:lnTo>
                <a:lnTo>
                  <a:pt x="28" y="53"/>
                </a:lnTo>
                <a:lnTo>
                  <a:pt x="27" y="53"/>
                </a:lnTo>
                <a:lnTo>
                  <a:pt x="26" y="53"/>
                </a:lnTo>
                <a:lnTo>
                  <a:pt x="26" y="52"/>
                </a:lnTo>
                <a:lnTo>
                  <a:pt x="25" y="52"/>
                </a:lnTo>
                <a:lnTo>
                  <a:pt x="25" y="51"/>
                </a:lnTo>
                <a:lnTo>
                  <a:pt x="25" y="50"/>
                </a:lnTo>
                <a:lnTo>
                  <a:pt x="24" y="50"/>
                </a:lnTo>
                <a:lnTo>
                  <a:pt x="24" y="49"/>
                </a:lnTo>
                <a:lnTo>
                  <a:pt x="24" y="48"/>
                </a:lnTo>
                <a:lnTo>
                  <a:pt x="23" y="47"/>
                </a:lnTo>
                <a:lnTo>
                  <a:pt x="23" y="46"/>
                </a:lnTo>
                <a:lnTo>
                  <a:pt x="23" y="45"/>
                </a:lnTo>
                <a:lnTo>
                  <a:pt x="23" y="44"/>
                </a:lnTo>
                <a:lnTo>
                  <a:pt x="23" y="43"/>
                </a:lnTo>
                <a:lnTo>
                  <a:pt x="23" y="42"/>
                </a:lnTo>
                <a:lnTo>
                  <a:pt x="24" y="42"/>
                </a:lnTo>
                <a:lnTo>
                  <a:pt x="24" y="43"/>
                </a:lnTo>
                <a:lnTo>
                  <a:pt x="25" y="43"/>
                </a:lnTo>
                <a:lnTo>
                  <a:pt x="25" y="44"/>
                </a:lnTo>
                <a:lnTo>
                  <a:pt x="26" y="45"/>
                </a:lnTo>
                <a:lnTo>
                  <a:pt x="27" y="46"/>
                </a:lnTo>
                <a:lnTo>
                  <a:pt x="27" y="47"/>
                </a:lnTo>
                <a:lnTo>
                  <a:pt x="28" y="48"/>
                </a:lnTo>
                <a:lnTo>
                  <a:pt x="28" y="49"/>
                </a:lnTo>
                <a:lnTo>
                  <a:pt x="29" y="49"/>
                </a:lnTo>
                <a:lnTo>
                  <a:pt x="30" y="50"/>
                </a:lnTo>
                <a:lnTo>
                  <a:pt x="31" y="50"/>
                </a:lnTo>
                <a:lnTo>
                  <a:pt x="32" y="50"/>
                </a:lnTo>
                <a:lnTo>
                  <a:pt x="32" y="51"/>
                </a:lnTo>
                <a:lnTo>
                  <a:pt x="33" y="51"/>
                </a:lnTo>
                <a:close/>
                <a:moveTo>
                  <a:pt x="33" y="51"/>
                </a:moveTo>
                <a:lnTo>
                  <a:pt x="34" y="51"/>
                </a:lnTo>
                <a:lnTo>
                  <a:pt x="113" y="59"/>
                </a:lnTo>
                <a:lnTo>
                  <a:pt x="112" y="59"/>
                </a:lnTo>
                <a:lnTo>
                  <a:pt x="112" y="58"/>
                </a:lnTo>
                <a:lnTo>
                  <a:pt x="112" y="52"/>
                </a:lnTo>
                <a:lnTo>
                  <a:pt x="112" y="53"/>
                </a:lnTo>
                <a:lnTo>
                  <a:pt x="113" y="53"/>
                </a:lnTo>
                <a:lnTo>
                  <a:pt x="113" y="52"/>
                </a:lnTo>
                <a:lnTo>
                  <a:pt x="114" y="52"/>
                </a:lnTo>
                <a:lnTo>
                  <a:pt x="115" y="52"/>
                </a:lnTo>
                <a:lnTo>
                  <a:pt x="115" y="53"/>
                </a:lnTo>
                <a:lnTo>
                  <a:pt x="115" y="54"/>
                </a:lnTo>
                <a:lnTo>
                  <a:pt x="115" y="55"/>
                </a:lnTo>
                <a:lnTo>
                  <a:pt x="115" y="56"/>
                </a:lnTo>
                <a:lnTo>
                  <a:pt x="115" y="57"/>
                </a:lnTo>
                <a:lnTo>
                  <a:pt x="115" y="58"/>
                </a:lnTo>
                <a:close/>
                <a:moveTo>
                  <a:pt x="115" y="58"/>
                </a:moveTo>
                <a:lnTo>
                  <a:pt x="114" y="59"/>
                </a:lnTo>
                <a:lnTo>
                  <a:pt x="113" y="59"/>
                </a:lnTo>
                <a:lnTo>
                  <a:pt x="141" y="61"/>
                </a:lnTo>
                <a:lnTo>
                  <a:pt x="141" y="60"/>
                </a:lnTo>
                <a:lnTo>
                  <a:pt x="140" y="60"/>
                </a:lnTo>
                <a:lnTo>
                  <a:pt x="140" y="59"/>
                </a:lnTo>
                <a:lnTo>
                  <a:pt x="139" y="59"/>
                </a:lnTo>
                <a:lnTo>
                  <a:pt x="138" y="59"/>
                </a:lnTo>
                <a:lnTo>
                  <a:pt x="138" y="58"/>
                </a:lnTo>
                <a:lnTo>
                  <a:pt x="138" y="53"/>
                </a:lnTo>
                <a:lnTo>
                  <a:pt x="139" y="53"/>
                </a:lnTo>
                <a:lnTo>
                  <a:pt x="139" y="54"/>
                </a:lnTo>
                <a:lnTo>
                  <a:pt x="139" y="55"/>
                </a:lnTo>
                <a:lnTo>
                  <a:pt x="139" y="56"/>
                </a:lnTo>
                <a:lnTo>
                  <a:pt x="139" y="57"/>
                </a:lnTo>
                <a:lnTo>
                  <a:pt x="140" y="57"/>
                </a:lnTo>
                <a:lnTo>
                  <a:pt x="140" y="5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2" name="Freeform 1280"/>
          <xdr:cNvSpPr>
            <a:spLocks/>
          </xdr:cNvSpPr>
        </xdr:nvSpPr>
        <xdr:spPr>
          <a:xfrm>
            <a:off x="213" y="148"/>
            <a:ext cx="282" cy="34"/>
          </a:xfrm>
          <a:custGeom>
            <a:pathLst>
              <a:path h="34" w="282">
                <a:moveTo>
                  <a:pt x="266" y="6"/>
                </a:moveTo>
                <a:lnTo>
                  <a:pt x="266" y="6"/>
                </a:lnTo>
                <a:lnTo>
                  <a:pt x="267" y="6"/>
                </a:lnTo>
                <a:lnTo>
                  <a:pt x="268" y="6"/>
                </a:lnTo>
                <a:lnTo>
                  <a:pt x="269" y="6"/>
                </a:lnTo>
                <a:lnTo>
                  <a:pt x="269" y="7"/>
                </a:lnTo>
                <a:lnTo>
                  <a:pt x="270" y="7"/>
                </a:lnTo>
                <a:lnTo>
                  <a:pt x="270" y="8"/>
                </a:lnTo>
                <a:lnTo>
                  <a:pt x="270" y="9"/>
                </a:lnTo>
                <a:lnTo>
                  <a:pt x="271" y="10"/>
                </a:lnTo>
                <a:lnTo>
                  <a:pt x="271" y="11"/>
                </a:lnTo>
                <a:lnTo>
                  <a:pt x="270" y="12"/>
                </a:lnTo>
                <a:lnTo>
                  <a:pt x="270" y="13"/>
                </a:lnTo>
                <a:lnTo>
                  <a:pt x="270" y="14"/>
                </a:lnTo>
                <a:lnTo>
                  <a:pt x="269" y="14"/>
                </a:lnTo>
                <a:lnTo>
                  <a:pt x="269" y="15"/>
                </a:lnTo>
                <a:lnTo>
                  <a:pt x="268" y="15"/>
                </a:lnTo>
                <a:lnTo>
                  <a:pt x="268" y="16"/>
                </a:lnTo>
                <a:lnTo>
                  <a:pt x="267" y="16"/>
                </a:lnTo>
                <a:lnTo>
                  <a:pt x="266" y="16"/>
                </a:lnTo>
                <a:lnTo>
                  <a:pt x="265" y="16"/>
                </a:lnTo>
                <a:lnTo>
                  <a:pt x="264" y="16"/>
                </a:lnTo>
                <a:lnTo>
                  <a:pt x="264" y="15"/>
                </a:lnTo>
                <a:lnTo>
                  <a:pt x="264" y="14"/>
                </a:lnTo>
                <a:lnTo>
                  <a:pt x="264" y="13"/>
                </a:lnTo>
                <a:lnTo>
                  <a:pt x="264" y="12"/>
                </a:lnTo>
                <a:lnTo>
                  <a:pt x="264" y="11"/>
                </a:lnTo>
                <a:lnTo>
                  <a:pt x="264" y="10"/>
                </a:lnTo>
                <a:lnTo>
                  <a:pt x="264" y="9"/>
                </a:lnTo>
                <a:lnTo>
                  <a:pt x="264" y="8"/>
                </a:lnTo>
                <a:lnTo>
                  <a:pt x="264" y="7"/>
                </a:lnTo>
                <a:lnTo>
                  <a:pt x="264" y="6"/>
                </a:lnTo>
                <a:lnTo>
                  <a:pt x="265" y="6"/>
                </a:lnTo>
                <a:lnTo>
                  <a:pt x="266" y="6"/>
                </a:lnTo>
                <a:close/>
                <a:moveTo>
                  <a:pt x="266" y="6"/>
                </a:moveTo>
                <a:lnTo>
                  <a:pt x="253" y="9"/>
                </a:lnTo>
                <a:lnTo>
                  <a:pt x="253" y="10"/>
                </a:lnTo>
                <a:lnTo>
                  <a:pt x="253" y="11"/>
                </a:lnTo>
                <a:lnTo>
                  <a:pt x="253" y="12"/>
                </a:lnTo>
                <a:lnTo>
                  <a:pt x="253" y="13"/>
                </a:lnTo>
                <a:lnTo>
                  <a:pt x="253" y="14"/>
                </a:lnTo>
                <a:lnTo>
                  <a:pt x="253" y="15"/>
                </a:lnTo>
                <a:lnTo>
                  <a:pt x="253" y="16"/>
                </a:lnTo>
                <a:lnTo>
                  <a:pt x="253" y="17"/>
                </a:lnTo>
                <a:lnTo>
                  <a:pt x="253" y="18"/>
                </a:lnTo>
                <a:lnTo>
                  <a:pt x="253" y="19"/>
                </a:lnTo>
                <a:lnTo>
                  <a:pt x="253" y="20"/>
                </a:lnTo>
                <a:lnTo>
                  <a:pt x="253" y="21"/>
                </a:lnTo>
                <a:lnTo>
                  <a:pt x="253" y="22"/>
                </a:lnTo>
                <a:lnTo>
                  <a:pt x="253" y="23"/>
                </a:lnTo>
                <a:lnTo>
                  <a:pt x="253" y="24"/>
                </a:lnTo>
                <a:lnTo>
                  <a:pt x="253" y="25"/>
                </a:lnTo>
                <a:lnTo>
                  <a:pt x="253" y="26"/>
                </a:lnTo>
                <a:lnTo>
                  <a:pt x="253" y="27"/>
                </a:lnTo>
                <a:lnTo>
                  <a:pt x="253" y="28"/>
                </a:lnTo>
                <a:lnTo>
                  <a:pt x="252" y="29"/>
                </a:lnTo>
                <a:lnTo>
                  <a:pt x="251" y="29"/>
                </a:lnTo>
                <a:lnTo>
                  <a:pt x="251" y="30"/>
                </a:lnTo>
                <a:lnTo>
                  <a:pt x="250" y="30"/>
                </a:lnTo>
                <a:lnTo>
                  <a:pt x="250" y="31"/>
                </a:lnTo>
                <a:lnTo>
                  <a:pt x="250" y="32"/>
                </a:lnTo>
                <a:lnTo>
                  <a:pt x="250" y="33"/>
                </a:lnTo>
                <a:lnTo>
                  <a:pt x="251" y="33"/>
                </a:lnTo>
                <a:lnTo>
                  <a:pt x="252" y="33"/>
                </a:lnTo>
                <a:lnTo>
                  <a:pt x="253" y="33"/>
                </a:lnTo>
                <a:lnTo>
                  <a:pt x="253" y="34"/>
                </a:lnTo>
                <a:lnTo>
                  <a:pt x="254" y="34"/>
                </a:lnTo>
                <a:lnTo>
                  <a:pt x="255" y="34"/>
                </a:lnTo>
                <a:lnTo>
                  <a:pt x="256" y="34"/>
                </a:lnTo>
                <a:lnTo>
                  <a:pt x="257" y="34"/>
                </a:lnTo>
                <a:lnTo>
                  <a:pt x="258" y="34"/>
                </a:lnTo>
                <a:lnTo>
                  <a:pt x="259" y="34"/>
                </a:lnTo>
                <a:lnTo>
                  <a:pt x="260" y="34"/>
                </a:lnTo>
                <a:lnTo>
                  <a:pt x="261" y="34"/>
                </a:lnTo>
                <a:lnTo>
                  <a:pt x="262" y="34"/>
                </a:lnTo>
                <a:lnTo>
                  <a:pt x="263" y="34"/>
                </a:lnTo>
                <a:lnTo>
                  <a:pt x="264" y="33"/>
                </a:lnTo>
                <a:lnTo>
                  <a:pt x="265" y="33"/>
                </a:lnTo>
                <a:lnTo>
                  <a:pt x="266" y="33"/>
                </a:lnTo>
                <a:lnTo>
                  <a:pt x="267" y="33"/>
                </a:lnTo>
                <a:lnTo>
                  <a:pt x="267" y="32"/>
                </a:lnTo>
                <a:lnTo>
                  <a:pt x="268" y="32"/>
                </a:lnTo>
                <a:lnTo>
                  <a:pt x="268" y="31"/>
                </a:lnTo>
                <a:lnTo>
                  <a:pt x="268" y="30"/>
                </a:lnTo>
                <a:lnTo>
                  <a:pt x="267" y="30"/>
                </a:lnTo>
                <a:lnTo>
                  <a:pt x="267" y="29"/>
                </a:lnTo>
                <a:lnTo>
                  <a:pt x="266" y="29"/>
                </a:lnTo>
                <a:lnTo>
                  <a:pt x="265" y="28"/>
                </a:lnTo>
                <a:lnTo>
                  <a:pt x="264" y="27"/>
                </a:lnTo>
                <a:lnTo>
                  <a:pt x="264" y="26"/>
                </a:lnTo>
                <a:lnTo>
                  <a:pt x="264" y="25"/>
                </a:lnTo>
                <a:lnTo>
                  <a:pt x="264" y="24"/>
                </a:lnTo>
                <a:lnTo>
                  <a:pt x="264" y="23"/>
                </a:lnTo>
                <a:lnTo>
                  <a:pt x="264" y="22"/>
                </a:lnTo>
                <a:lnTo>
                  <a:pt x="264" y="21"/>
                </a:lnTo>
                <a:lnTo>
                  <a:pt x="265" y="21"/>
                </a:lnTo>
                <a:lnTo>
                  <a:pt x="266" y="21"/>
                </a:lnTo>
                <a:lnTo>
                  <a:pt x="267" y="21"/>
                </a:lnTo>
                <a:lnTo>
                  <a:pt x="268" y="21"/>
                </a:lnTo>
                <a:lnTo>
                  <a:pt x="269" y="21"/>
                </a:lnTo>
                <a:lnTo>
                  <a:pt x="270" y="21"/>
                </a:lnTo>
                <a:lnTo>
                  <a:pt x="271" y="21"/>
                </a:lnTo>
                <a:lnTo>
                  <a:pt x="272" y="21"/>
                </a:lnTo>
                <a:lnTo>
                  <a:pt x="273" y="21"/>
                </a:lnTo>
                <a:lnTo>
                  <a:pt x="273" y="20"/>
                </a:lnTo>
                <a:lnTo>
                  <a:pt x="274" y="20"/>
                </a:lnTo>
                <a:lnTo>
                  <a:pt x="275" y="20"/>
                </a:lnTo>
                <a:lnTo>
                  <a:pt x="276" y="19"/>
                </a:lnTo>
                <a:lnTo>
                  <a:pt x="277" y="19"/>
                </a:lnTo>
                <a:lnTo>
                  <a:pt x="277" y="18"/>
                </a:lnTo>
                <a:lnTo>
                  <a:pt x="278" y="18"/>
                </a:lnTo>
                <a:lnTo>
                  <a:pt x="278" y="17"/>
                </a:lnTo>
                <a:lnTo>
                  <a:pt x="279" y="17"/>
                </a:lnTo>
                <a:lnTo>
                  <a:pt x="279" y="16"/>
                </a:lnTo>
                <a:lnTo>
                  <a:pt x="280" y="16"/>
                </a:lnTo>
                <a:lnTo>
                  <a:pt x="280" y="15"/>
                </a:lnTo>
                <a:lnTo>
                  <a:pt x="280" y="14"/>
                </a:lnTo>
                <a:lnTo>
                  <a:pt x="281" y="14"/>
                </a:lnTo>
                <a:lnTo>
                  <a:pt x="281" y="13"/>
                </a:lnTo>
                <a:lnTo>
                  <a:pt x="281" y="12"/>
                </a:lnTo>
                <a:lnTo>
                  <a:pt x="281" y="11"/>
                </a:lnTo>
                <a:lnTo>
                  <a:pt x="281" y="10"/>
                </a:lnTo>
                <a:lnTo>
                  <a:pt x="282" y="10"/>
                </a:lnTo>
                <a:lnTo>
                  <a:pt x="282" y="9"/>
                </a:lnTo>
                <a:lnTo>
                  <a:pt x="282" y="8"/>
                </a:lnTo>
                <a:lnTo>
                  <a:pt x="281" y="8"/>
                </a:lnTo>
                <a:lnTo>
                  <a:pt x="281" y="7"/>
                </a:lnTo>
                <a:lnTo>
                  <a:pt x="281" y="6"/>
                </a:lnTo>
                <a:lnTo>
                  <a:pt x="281" y="5"/>
                </a:lnTo>
                <a:lnTo>
                  <a:pt x="280" y="4"/>
                </a:lnTo>
                <a:lnTo>
                  <a:pt x="280" y="3"/>
                </a:lnTo>
                <a:lnTo>
                  <a:pt x="279" y="3"/>
                </a:lnTo>
                <a:lnTo>
                  <a:pt x="279" y="2"/>
                </a:lnTo>
                <a:lnTo>
                  <a:pt x="278" y="2"/>
                </a:lnTo>
                <a:lnTo>
                  <a:pt x="278" y="1"/>
                </a:lnTo>
                <a:lnTo>
                  <a:pt x="277" y="1"/>
                </a:lnTo>
                <a:lnTo>
                  <a:pt x="276" y="1"/>
                </a:lnTo>
                <a:lnTo>
                  <a:pt x="276" y="0"/>
                </a:lnTo>
                <a:lnTo>
                  <a:pt x="275" y="0"/>
                </a:lnTo>
                <a:lnTo>
                  <a:pt x="274" y="0"/>
                </a:lnTo>
                <a:lnTo>
                  <a:pt x="273" y="0"/>
                </a:lnTo>
                <a:lnTo>
                  <a:pt x="272" y="0"/>
                </a:lnTo>
                <a:lnTo>
                  <a:pt x="271" y="0"/>
                </a:lnTo>
                <a:lnTo>
                  <a:pt x="270" y="0"/>
                </a:lnTo>
                <a:lnTo>
                  <a:pt x="269" y="0"/>
                </a:lnTo>
                <a:lnTo>
                  <a:pt x="268" y="0"/>
                </a:lnTo>
                <a:lnTo>
                  <a:pt x="267" y="0"/>
                </a:lnTo>
                <a:lnTo>
                  <a:pt x="266" y="1"/>
                </a:lnTo>
                <a:lnTo>
                  <a:pt x="265" y="1"/>
                </a:lnTo>
                <a:lnTo>
                  <a:pt x="264" y="1"/>
                </a:lnTo>
                <a:lnTo>
                  <a:pt x="263" y="1"/>
                </a:lnTo>
                <a:lnTo>
                  <a:pt x="262" y="2"/>
                </a:lnTo>
                <a:lnTo>
                  <a:pt x="261" y="2"/>
                </a:lnTo>
                <a:lnTo>
                  <a:pt x="260" y="2"/>
                </a:lnTo>
                <a:lnTo>
                  <a:pt x="259" y="2"/>
                </a:lnTo>
                <a:lnTo>
                  <a:pt x="258" y="2"/>
                </a:lnTo>
                <a:lnTo>
                  <a:pt x="257" y="2"/>
                </a:lnTo>
                <a:lnTo>
                  <a:pt x="256" y="3"/>
                </a:lnTo>
                <a:lnTo>
                  <a:pt x="255" y="3"/>
                </a:lnTo>
                <a:lnTo>
                  <a:pt x="254" y="3"/>
                </a:lnTo>
                <a:lnTo>
                  <a:pt x="253" y="3"/>
                </a:lnTo>
                <a:lnTo>
                  <a:pt x="252" y="3"/>
                </a:lnTo>
                <a:lnTo>
                  <a:pt x="251" y="3"/>
                </a:lnTo>
                <a:lnTo>
                  <a:pt x="250" y="3"/>
                </a:lnTo>
                <a:lnTo>
                  <a:pt x="250" y="4"/>
                </a:lnTo>
                <a:lnTo>
                  <a:pt x="249" y="4"/>
                </a:lnTo>
                <a:lnTo>
                  <a:pt x="249" y="5"/>
                </a:lnTo>
                <a:lnTo>
                  <a:pt x="249" y="6"/>
                </a:lnTo>
                <a:lnTo>
                  <a:pt x="249" y="7"/>
                </a:lnTo>
                <a:lnTo>
                  <a:pt x="250" y="7"/>
                </a:lnTo>
                <a:lnTo>
                  <a:pt x="251" y="7"/>
                </a:lnTo>
                <a:lnTo>
                  <a:pt x="252" y="7"/>
                </a:lnTo>
                <a:lnTo>
                  <a:pt x="252" y="8"/>
                </a:lnTo>
                <a:lnTo>
                  <a:pt x="253" y="8"/>
                </a:lnTo>
                <a:close/>
                <a:moveTo>
                  <a:pt x="253" y="8"/>
                </a:moveTo>
                <a:lnTo>
                  <a:pt x="253" y="9"/>
                </a:lnTo>
                <a:lnTo>
                  <a:pt x="226" y="22"/>
                </a:lnTo>
                <a:lnTo>
                  <a:pt x="226" y="22"/>
                </a:lnTo>
                <a:lnTo>
                  <a:pt x="225" y="22"/>
                </a:lnTo>
                <a:lnTo>
                  <a:pt x="224" y="22"/>
                </a:lnTo>
                <a:lnTo>
                  <a:pt x="223" y="22"/>
                </a:lnTo>
                <a:lnTo>
                  <a:pt x="222" y="22"/>
                </a:lnTo>
                <a:lnTo>
                  <a:pt x="221" y="22"/>
                </a:lnTo>
                <a:lnTo>
                  <a:pt x="221" y="21"/>
                </a:lnTo>
                <a:lnTo>
                  <a:pt x="222" y="20"/>
                </a:lnTo>
                <a:lnTo>
                  <a:pt x="222" y="19"/>
                </a:lnTo>
                <a:lnTo>
                  <a:pt x="222" y="18"/>
                </a:lnTo>
                <a:lnTo>
                  <a:pt x="223" y="18"/>
                </a:lnTo>
                <a:lnTo>
                  <a:pt x="223" y="17"/>
                </a:lnTo>
                <a:lnTo>
                  <a:pt x="224" y="17"/>
                </a:lnTo>
                <a:lnTo>
                  <a:pt x="224" y="16"/>
                </a:lnTo>
                <a:lnTo>
                  <a:pt x="225" y="16"/>
                </a:lnTo>
                <a:lnTo>
                  <a:pt x="225" y="17"/>
                </a:lnTo>
                <a:lnTo>
                  <a:pt x="226" y="17"/>
                </a:lnTo>
                <a:lnTo>
                  <a:pt x="226" y="18"/>
                </a:lnTo>
                <a:lnTo>
                  <a:pt x="227" y="18"/>
                </a:lnTo>
                <a:lnTo>
                  <a:pt x="227" y="19"/>
                </a:lnTo>
                <a:lnTo>
                  <a:pt x="228" y="20"/>
                </a:lnTo>
                <a:lnTo>
                  <a:pt x="228" y="21"/>
                </a:lnTo>
                <a:lnTo>
                  <a:pt x="228" y="22"/>
                </a:lnTo>
                <a:close/>
                <a:moveTo>
                  <a:pt x="228" y="22"/>
                </a:moveTo>
                <a:lnTo>
                  <a:pt x="227" y="22"/>
                </a:lnTo>
                <a:lnTo>
                  <a:pt x="226" y="22"/>
                </a:lnTo>
                <a:lnTo>
                  <a:pt x="217" y="19"/>
                </a:lnTo>
                <a:lnTo>
                  <a:pt x="216" y="20"/>
                </a:lnTo>
                <a:lnTo>
                  <a:pt x="216" y="21"/>
                </a:lnTo>
                <a:lnTo>
                  <a:pt x="215" y="22"/>
                </a:lnTo>
                <a:lnTo>
                  <a:pt x="215" y="23"/>
                </a:lnTo>
                <a:lnTo>
                  <a:pt x="214" y="24"/>
                </a:lnTo>
                <a:lnTo>
                  <a:pt x="213" y="25"/>
                </a:lnTo>
                <a:lnTo>
                  <a:pt x="213" y="26"/>
                </a:lnTo>
                <a:lnTo>
                  <a:pt x="212" y="27"/>
                </a:lnTo>
                <a:lnTo>
                  <a:pt x="212" y="28"/>
                </a:lnTo>
                <a:lnTo>
                  <a:pt x="211" y="28"/>
                </a:lnTo>
                <a:lnTo>
                  <a:pt x="211" y="29"/>
                </a:lnTo>
                <a:lnTo>
                  <a:pt x="210" y="29"/>
                </a:lnTo>
                <a:lnTo>
                  <a:pt x="210" y="30"/>
                </a:lnTo>
                <a:lnTo>
                  <a:pt x="209" y="30"/>
                </a:lnTo>
                <a:lnTo>
                  <a:pt x="208" y="30"/>
                </a:lnTo>
                <a:lnTo>
                  <a:pt x="208" y="31"/>
                </a:lnTo>
                <a:lnTo>
                  <a:pt x="207" y="31"/>
                </a:lnTo>
                <a:lnTo>
                  <a:pt x="207" y="32"/>
                </a:lnTo>
                <a:lnTo>
                  <a:pt x="207" y="33"/>
                </a:lnTo>
                <a:lnTo>
                  <a:pt x="208" y="33"/>
                </a:lnTo>
                <a:lnTo>
                  <a:pt x="209" y="34"/>
                </a:lnTo>
                <a:lnTo>
                  <a:pt x="210" y="34"/>
                </a:lnTo>
                <a:lnTo>
                  <a:pt x="211" y="34"/>
                </a:lnTo>
                <a:lnTo>
                  <a:pt x="212" y="34"/>
                </a:lnTo>
                <a:lnTo>
                  <a:pt x="213" y="34"/>
                </a:lnTo>
                <a:lnTo>
                  <a:pt x="214" y="34"/>
                </a:lnTo>
                <a:lnTo>
                  <a:pt x="215" y="34"/>
                </a:lnTo>
                <a:lnTo>
                  <a:pt x="216" y="34"/>
                </a:lnTo>
                <a:lnTo>
                  <a:pt x="217" y="34"/>
                </a:lnTo>
                <a:lnTo>
                  <a:pt x="218" y="34"/>
                </a:lnTo>
                <a:lnTo>
                  <a:pt x="219" y="34"/>
                </a:lnTo>
                <a:lnTo>
                  <a:pt x="219" y="33"/>
                </a:lnTo>
                <a:lnTo>
                  <a:pt x="220" y="33"/>
                </a:lnTo>
                <a:lnTo>
                  <a:pt x="221" y="33"/>
                </a:lnTo>
                <a:lnTo>
                  <a:pt x="221" y="32"/>
                </a:lnTo>
                <a:lnTo>
                  <a:pt x="221" y="31"/>
                </a:lnTo>
                <a:lnTo>
                  <a:pt x="221" y="30"/>
                </a:lnTo>
                <a:lnTo>
                  <a:pt x="220" y="30"/>
                </a:lnTo>
                <a:lnTo>
                  <a:pt x="219" y="30"/>
                </a:lnTo>
                <a:lnTo>
                  <a:pt x="218" y="30"/>
                </a:lnTo>
                <a:lnTo>
                  <a:pt x="218" y="29"/>
                </a:lnTo>
                <a:lnTo>
                  <a:pt x="218" y="28"/>
                </a:lnTo>
                <a:lnTo>
                  <a:pt x="219" y="28"/>
                </a:lnTo>
                <a:lnTo>
                  <a:pt x="219" y="27"/>
                </a:lnTo>
                <a:lnTo>
                  <a:pt x="220" y="27"/>
                </a:lnTo>
                <a:lnTo>
                  <a:pt x="221" y="27"/>
                </a:lnTo>
                <a:lnTo>
                  <a:pt x="222" y="27"/>
                </a:lnTo>
                <a:lnTo>
                  <a:pt x="223" y="27"/>
                </a:lnTo>
                <a:lnTo>
                  <a:pt x="224" y="27"/>
                </a:lnTo>
                <a:lnTo>
                  <a:pt x="225" y="27"/>
                </a:lnTo>
                <a:lnTo>
                  <a:pt x="226" y="27"/>
                </a:lnTo>
                <a:lnTo>
                  <a:pt x="227" y="27"/>
                </a:lnTo>
                <a:lnTo>
                  <a:pt x="228" y="27"/>
                </a:lnTo>
                <a:lnTo>
                  <a:pt x="229" y="27"/>
                </a:lnTo>
                <a:lnTo>
                  <a:pt x="230" y="27"/>
                </a:lnTo>
                <a:lnTo>
                  <a:pt x="230" y="28"/>
                </a:lnTo>
                <a:lnTo>
                  <a:pt x="231" y="28"/>
                </a:lnTo>
                <a:lnTo>
                  <a:pt x="231" y="29"/>
                </a:lnTo>
                <a:lnTo>
                  <a:pt x="230" y="30"/>
                </a:lnTo>
                <a:lnTo>
                  <a:pt x="229" y="30"/>
                </a:lnTo>
                <a:lnTo>
                  <a:pt x="228" y="30"/>
                </a:lnTo>
                <a:lnTo>
                  <a:pt x="228" y="31"/>
                </a:lnTo>
                <a:lnTo>
                  <a:pt x="228" y="32"/>
                </a:lnTo>
                <a:lnTo>
                  <a:pt x="228" y="33"/>
                </a:lnTo>
                <a:lnTo>
                  <a:pt x="229" y="33"/>
                </a:lnTo>
                <a:lnTo>
                  <a:pt x="230" y="33"/>
                </a:lnTo>
                <a:lnTo>
                  <a:pt x="230" y="34"/>
                </a:lnTo>
                <a:lnTo>
                  <a:pt x="231" y="34"/>
                </a:lnTo>
                <a:lnTo>
                  <a:pt x="232" y="34"/>
                </a:lnTo>
                <a:lnTo>
                  <a:pt x="233" y="34"/>
                </a:lnTo>
                <a:lnTo>
                  <a:pt x="234" y="34"/>
                </a:lnTo>
                <a:lnTo>
                  <a:pt x="235" y="34"/>
                </a:lnTo>
                <a:lnTo>
                  <a:pt x="236" y="34"/>
                </a:lnTo>
                <a:lnTo>
                  <a:pt x="237" y="34"/>
                </a:lnTo>
                <a:lnTo>
                  <a:pt x="238" y="34"/>
                </a:lnTo>
                <a:lnTo>
                  <a:pt x="239" y="34"/>
                </a:lnTo>
                <a:lnTo>
                  <a:pt x="240" y="34"/>
                </a:lnTo>
                <a:lnTo>
                  <a:pt x="241" y="34"/>
                </a:lnTo>
                <a:lnTo>
                  <a:pt x="242" y="34"/>
                </a:lnTo>
                <a:lnTo>
                  <a:pt x="243" y="34"/>
                </a:lnTo>
                <a:lnTo>
                  <a:pt x="244" y="34"/>
                </a:lnTo>
                <a:lnTo>
                  <a:pt x="245" y="34"/>
                </a:lnTo>
                <a:lnTo>
                  <a:pt x="245" y="33"/>
                </a:lnTo>
                <a:lnTo>
                  <a:pt x="246" y="33"/>
                </a:lnTo>
                <a:lnTo>
                  <a:pt x="247" y="33"/>
                </a:lnTo>
                <a:lnTo>
                  <a:pt x="247" y="32"/>
                </a:lnTo>
                <a:lnTo>
                  <a:pt x="248" y="32"/>
                </a:lnTo>
                <a:lnTo>
                  <a:pt x="248" y="31"/>
                </a:lnTo>
                <a:lnTo>
                  <a:pt x="248" y="30"/>
                </a:lnTo>
                <a:lnTo>
                  <a:pt x="247" y="30"/>
                </a:lnTo>
                <a:lnTo>
                  <a:pt x="247" y="29"/>
                </a:lnTo>
                <a:lnTo>
                  <a:pt x="246" y="29"/>
                </a:lnTo>
                <a:lnTo>
                  <a:pt x="245" y="29"/>
                </a:lnTo>
                <a:lnTo>
                  <a:pt x="245" y="28"/>
                </a:lnTo>
                <a:lnTo>
                  <a:pt x="244" y="28"/>
                </a:lnTo>
                <a:lnTo>
                  <a:pt x="244" y="27"/>
                </a:lnTo>
                <a:lnTo>
                  <a:pt x="243" y="26"/>
                </a:lnTo>
                <a:lnTo>
                  <a:pt x="243" y="25"/>
                </a:lnTo>
                <a:lnTo>
                  <a:pt x="242" y="24"/>
                </a:lnTo>
                <a:lnTo>
                  <a:pt x="241" y="23"/>
                </a:lnTo>
                <a:lnTo>
                  <a:pt x="241" y="22"/>
                </a:lnTo>
                <a:lnTo>
                  <a:pt x="241" y="21"/>
                </a:lnTo>
                <a:lnTo>
                  <a:pt x="240" y="20"/>
                </a:lnTo>
                <a:lnTo>
                  <a:pt x="239" y="19"/>
                </a:lnTo>
                <a:lnTo>
                  <a:pt x="239" y="18"/>
                </a:lnTo>
                <a:lnTo>
                  <a:pt x="238" y="17"/>
                </a:lnTo>
                <a:lnTo>
                  <a:pt x="237" y="16"/>
                </a:lnTo>
                <a:lnTo>
                  <a:pt x="237" y="15"/>
                </a:lnTo>
                <a:lnTo>
                  <a:pt x="236" y="14"/>
                </a:lnTo>
                <a:lnTo>
                  <a:pt x="236" y="13"/>
                </a:lnTo>
                <a:lnTo>
                  <a:pt x="235" y="12"/>
                </a:lnTo>
                <a:lnTo>
                  <a:pt x="235" y="11"/>
                </a:lnTo>
                <a:lnTo>
                  <a:pt x="234" y="11"/>
                </a:lnTo>
                <a:lnTo>
                  <a:pt x="234" y="10"/>
                </a:lnTo>
                <a:lnTo>
                  <a:pt x="233" y="9"/>
                </a:lnTo>
                <a:lnTo>
                  <a:pt x="233" y="8"/>
                </a:lnTo>
                <a:lnTo>
                  <a:pt x="232" y="8"/>
                </a:lnTo>
                <a:lnTo>
                  <a:pt x="232" y="7"/>
                </a:lnTo>
                <a:lnTo>
                  <a:pt x="231" y="7"/>
                </a:lnTo>
                <a:lnTo>
                  <a:pt x="230" y="6"/>
                </a:lnTo>
                <a:lnTo>
                  <a:pt x="229" y="5"/>
                </a:lnTo>
                <a:lnTo>
                  <a:pt x="228" y="5"/>
                </a:lnTo>
                <a:lnTo>
                  <a:pt x="227" y="5"/>
                </a:lnTo>
                <a:lnTo>
                  <a:pt x="226" y="5"/>
                </a:lnTo>
                <a:lnTo>
                  <a:pt x="225" y="5"/>
                </a:lnTo>
                <a:lnTo>
                  <a:pt x="224" y="5"/>
                </a:lnTo>
                <a:lnTo>
                  <a:pt x="223" y="5"/>
                </a:lnTo>
                <a:lnTo>
                  <a:pt x="223" y="6"/>
                </a:lnTo>
                <a:lnTo>
                  <a:pt x="222" y="6"/>
                </a:lnTo>
                <a:lnTo>
                  <a:pt x="221" y="6"/>
                </a:lnTo>
                <a:lnTo>
                  <a:pt x="221" y="7"/>
                </a:lnTo>
                <a:lnTo>
                  <a:pt x="220" y="8"/>
                </a:lnTo>
                <a:lnTo>
                  <a:pt x="220" y="9"/>
                </a:lnTo>
                <a:lnTo>
                  <a:pt x="220" y="10"/>
                </a:lnTo>
                <a:lnTo>
                  <a:pt x="220" y="11"/>
                </a:lnTo>
                <a:lnTo>
                  <a:pt x="220" y="12"/>
                </a:lnTo>
                <a:lnTo>
                  <a:pt x="220" y="13"/>
                </a:lnTo>
                <a:lnTo>
                  <a:pt x="219" y="13"/>
                </a:lnTo>
                <a:lnTo>
                  <a:pt x="219" y="14"/>
                </a:lnTo>
                <a:lnTo>
                  <a:pt x="219" y="15"/>
                </a:lnTo>
                <a:lnTo>
                  <a:pt x="218" y="16"/>
                </a:lnTo>
                <a:close/>
                <a:moveTo>
                  <a:pt x="218" y="16"/>
                </a:moveTo>
                <a:lnTo>
                  <a:pt x="218" y="17"/>
                </a:lnTo>
                <a:lnTo>
                  <a:pt x="217" y="18"/>
                </a:lnTo>
                <a:lnTo>
                  <a:pt x="217" y="19"/>
                </a:lnTo>
                <a:lnTo>
                  <a:pt x="197" y="15"/>
                </a:lnTo>
                <a:lnTo>
                  <a:pt x="197" y="16"/>
                </a:lnTo>
                <a:lnTo>
                  <a:pt x="196" y="16"/>
                </a:lnTo>
                <a:lnTo>
                  <a:pt x="196" y="17"/>
                </a:lnTo>
                <a:lnTo>
                  <a:pt x="195" y="17"/>
                </a:lnTo>
                <a:lnTo>
                  <a:pt x="194" y="18"/>
                </a:lnTo>
                <a:lnTo>
                  <a:pt x="193" y="18"/>
                </a:lnTo>
                <a:lnTo>
                  <a:pt x="192" y="18"/>
                </a:lnTo>
                <a:lnTo>
                  <a:pt x="191" y="18"/>
                </a:lnTo>
                <a:lnTo>
                  <a:pt x="190" y="18"/>
                </a:lnTo>
                <a:lnTo>
                  <a:pt x="189" y="18"/>
                </a:lnTo>
                <a:lnTo>
                  <a:pt x="188" y="18"/>
                </a:lnTo>
                <a:lnTo>
                  <a:pt x="187" y="18"/>
                </a:lnTo>
                <a:lnTo>
                  <a:pt x="187" y="19"/>
                </a:lnTo>
                <a:lnTo>
                  <a:pt x="186" y="19"/>
                </a:lnTo>
                <a:lnTo>
                  <a:pt x="186" y="20"/>
                </a:lnTo>
                <a:lnTo>
                  <a:pt x="186" y="21"/>
                </a:lnTo>
                <a:lnTo>
                  <a:pt x="187" y="21"/>
                </a:lnTo>
                <a:lnTo>
                  <a:pt x="187" y="22"/>
                </a:lnTo>
                <a:lnTo>
                  <a:pt x="188" y="22"/>
                </a:lnTo>
                <a:lnTo>
                  <a:pt x="189" y="22"/>
                </a:lnTo>
                <a:lnTo>
                  <a:pt x="189" y="23"/>
                </a:lnTo>
                <a:lnTo>
                  <a:pt x="190" y="23"/>
                </a:lnTo>
                <a:lnTo>
                  <a:pt x="191" y="23"/>
                </a:lnTo>
                <a:lnTo>
                  <a:pt x="192" y="23"/>
                </a:lnTo>
                <a:lnTo>
                  <a:pt x="193" y="23"/>
                </a:lnTo>
                <a:lnTo>
                  <a:pt x="194" y="23"/>
                </a:lnTo>
                <a:lnTo>
                  <a:pt x="195" y="23"/>
                </a:lnTo>
                <a:lnTo>
                  <a:pt x="195" y="24"/>
                </a:lnTo>
                <a:lnTo>
                  <a:pt x="196" y="24"/>
                </a:lnTo>
                <a:lnTo>
                  <a:pt x="196" y="25"/>
                </a:lnTo>
                <a:lnTo>
                  <a:pt x="196" y="26"/>
                </a:lnTo>
                <a:lnTo>
                  <a:pt x="195" y="26"/>
                </a:lnTo>
                <a:lnTo>
                  <a:pt x="195" y="27"/>
                </a:lnTo>
                <a:lnTo>
                  <a:pt x="194" y="28"/>
                </a:lnTo>
                <a:lnTo>
                  <a:pt x="193" y="28"/>
                </a:lnTo>
                <a:lnTo>
                  <a:pt x="192" y="28"/>
                </a:lnTo>
                <a:lnTo>
                  <a:pt x="192" y="29"/>
                </a:lnTo>
                <a:lnTo>
                  <a:pt x="191" y="29"/>
                </a:lnTo>
                <a:lnTo>
                  <a:pt x="190" y="29"/>
                </a:lnTo>
                <a:lnTo>
                  <a:pt x="189" y="29"/>
                </a:lnTo>
                <a:lnTo>
                  <a:pt x="188" y="29"/>
                </a:lnTo>
                <a:lnTo>
                  <a:pt x="187" y="29"/>
                </a:lnTo>
                <a:lnTo>
                  <a:pt x="186" y="28"/>
                </a:lnTo>
                <a:lnTo>
                  <a:pt x="185" y="28"/>
                </a:lnTo>
                <a:lnTo>
                  <a:pt x="184" y="28"/>
                </a:lnTo>
                <a:lnTo>
                  <a:pt x="183" y="28"/>
                </a:lnTo>
                <a:lnTo>
                  <a:pt x="182" y="27"/>
                </a:lnTo>
                <a:lnTo>
                  <a:pt x="181" y="27"/>
                </a:lnTo>
                <a:lnTo>
                  <a:pt x="180" y="27"/>
                </a:lnTo>
                <a:lnTo>
                  <a:pt x="180" y="26"/>
                </a:lnTo>
                <a:lnTo>
                  <a:pt x="179" y="26"/>
                </a:lnTo>
                <a:lnTo>
                  <a:pt x="179" y="25"/>
                </a:lnTo>
                <a:lnTo>
                  <a:pt x="178" y="25"/>
                </a:lnTo>
                <a:lnTo>
                  <a:pt x="177" y="25"/>
                </a:lnTo>
                <a:lnTo>
                  <a:pt x="176" y="25"/>
                </a:lnTo>
                <a:lnTo>
                  <a:pt x="176" y="26"/>
                </a:lnTo>
                <a:lnTo>
                  <a:pt x="176" y="27"/>
                </a:lnTo>
                <a:lnTo>
                  <a:pt x="176" y="28"/>
                </a:lnTo>
                <a:lnTo>
                  <a:pt x="176" y="29"/>
                </a:lnTo>
                <a:lnTo>
                  <a:pt x="177" y="29"/>
                </a:lnTo>
                <a:lnTo>
                  <a:pt x="177" y="30"/>
                </a:lnTo>
                <a:lnTo>
                  <a:pt x="178" y="30"/>
                </a:lnTo>
                <a:lnTo>
                  <a:pt x="178" y="31"/>
                </a:lnTo>
                <a:lnTo>
                  <a:pt x="179" y="31"/>
                </a:lnTo>
                <a:lnTo>
                  <a:pt x="180" y="32"/>
                </a:lnTo>
                <a:lnTo>
                  <a:pt x="181" y="32"/>
                </a:lnTo>
                <a:lnTo>
                  <a:pt x="182" y="32"/>
                </a:lnTo>
                <a:lnTo>
                  <a:pt x="183" y="33"/>
                </a:lnTo>
                <a:lnTo>
                  <a:pt x="184" y="33"/>
                </a:lnTo>
                <a:lnTo>
                  <a:pt x="185" y="33"/>
                </a:lnTo>
                <a:lnTo>
                  <a:pt x="186" y="34"/>
                </a:lnTo>
                <a:lnTo>
                  <a:pt x="187" y="34"/>
                </a:lnTo>
                <a:lnTo>
                  <a:pt x="188" y="34"/>
                </a:lnTo>
                <a:lnTo>
                  <a:pt x="189" y="34"/>
                </a:lnTo>
                <a:lnTo>
                  <a:pt x="190" y="34"/>
                </a:lnTo>
                <a:lnTo>
                  <a:pt x="191" y="34"/>
                </a:lnTo>
                <a:lnTo>
                  <a:pt x="192" y="34"/>
                </a:lnTo>
                <a:lnTo>
                  <a:pt x="193" y="34"/>
                </a:lnTo>
                <a:lnTo>
                  <a:pt x="194" y="34"/>
                </a:lnTo>
                <a:lnTo>
                  <a:pt x="195" y="34"/>
                </a:lnTo>
                <a:lnTo>
                  <a:pt x="196" y="34"/>
                </a:lnTo>
                <a:lnTo>
                  <a:pt x="197" y="34"/>
                </a:lnTo>
                <a:lnTo>
                  <a:pt x="198" y="34"/>
                </a:lnTo>
                <a:lnTo>
                  <a:pt x="198" y="33"/>
                </a:lnTo>
                <a:lnTo>
                  <a:pt x="199" y="33"/>
                </a:lnTo>
                <a:lnTo>
                  <a:pt x="200" y="33"/>
                </a:lnTo>
                <a:lnTo>
                  <a:pt x="201" y="33"/>
                </a:lnTo>
                <a:lnTo>
                  <a:pt x="202" y="33"/>
                </a:lnTo>
                <a:lnTo>
                  <a:pt x="203" y="32"/>
                </a:lnTo>
                <a:lnTo>
                  <a:pt x="204" y="32"/>
                </a:lnTo>
                <a:lnTo>
                  <a:pt x="205" y="32"/>
                </a:lnTo>
                <a:lnTo>
                  <a:pt x="205" y="31"/>
                </a:lnTo>
                <a:lnTo>
                  <a:pt x="206" y="31"/>
                </a:lnTo>
                <a:lnTo>
                  <a:pt x="206" y="30"/>
                </a:lnTo>
                <a:lnTo>
                  <a:pt x="207" y="30"/>
                </a:lnTo>
                <a:lnTo>
                  <a:pt x="208" y="30"/>
                </a:lnTo>
                <a:lnTo>
                  <a:pt x="208" y="29"/>
                </a:lnTo>
                <a:lnTo>
                  <a:pt x="208" y="28"/>
                </a:lnTo>
                <a:lnTo>
                  <a:pt x="209" y="28"/>
                </a:lnTo>
                <a:lnTo>
                  <a:pt x="209" y="27"/>
                </a:lnTo>
                <a:lnTo>
                  <a:pt x="209" y="26"/>
                </a:lnTo>
                <a:lnTo>
                  <a:pt x="209" y="25"/>
                </a:lnTo>
                <a:lnTo>
                  <a:pt x="209" y="24"/>
                </a:lnTo>
                <a:lnTo>
                  <a:pt x="209" y="23"/>
                </a:lnTo>
                <a:lnTo>
                  <a:pt x="208" y="23"/>
                </a:lnTo>
                <a:lnTo>
                  <a:pt x="208" y="22"/>
                </a:lnTo>
                <a:lnTo>
                  <a:pt x="207" y="22"/>
                </a:lnTo>
                <a:lnTo>
                  <a:pt x="207" y="21"/>
                </a:lnTo>
                <a:lnTo>
                  <a:pt x="206" y="21"/>
                </a:lnTo>
                <a:lnTo>
                  <a:pt x="205" y="21"/>
                </a:lnTo>
                <a:lnTo>
                  <a:pt x="205" y="20"/>
                </a:lnTo>
                <a:lnTo>
                  <a:pt x="204" y="20"/>
                </a:lnTo>
                <a:lnTo>
                  <a:pt x="203" y="20"/>
                </a:lnTo>
                <a:lnTo>
                  <a:pt x="203" y="19"/>
                </a:lnTo>
                <a:lnTo>
                  <a:pt x="204" y="19"/>
                </a:lnTo>
                <a:lnTo>
                  <a:pt x="204" y="18"/>
                </a:lnTo>
                <a:lnTo>
                  <a:pt x="205" y="18"/>
                </a:lnTo>
                <a:lnTo>
                  <a:pt x="206" y="18"/>
                </a:lnTo>
                <a:lnTo>
                  <a:pt x="206" y="17"/>
                </a:lnTo>
                <a:lnTo>
                  <a:pt x="207" y="17"/>
                </a:lnTo>
                <a:lnTo>
                  <a:pt x="207" y="16"/>
                </a:lnTo>
                <a:lnTo>
                  <a:pt x="207" y="15"/>
                </a:lnTo>
                <a:lnTo>
                  <a:pt x="208" y="15"/>
                </a:lnTo>
                <a:lnTo>
                  <a:pt x="208" y="14"/>
                </a:lnTo>
                <a:lnTo>
                  <a:pt x="208" y="13"/>
                </a:lnTo>
                <a:lnTo>
                  <a:pt x="207" y="13"/>
                </a:lnTo>
                <a:lnTo>
                  <a:pt x="207" y="12"/>
                </a:lnTo>
                <a:lnTo>
                  <a:pt x="207" y="11"/>
                </a:lnTo>
                <a:lnTo>
                  <a:pt x="206" y="11"/>
                </a:lnTo>
                <a:lnTo>
                  <a:pt x="206" y="10"/>
                </a:lnTo>
                <a:lnTo>
                  <a:pt x="205" y="10"/>
                </a:lnTo>
                <a:lnTo>
                  <a:pt x="205" y="9"/>
                </a:lnTo>
                <a:lnTo>
                  <a:pt x="204" y="9"/>
                </a:lnTo>
                <a:lnTo>
                  <a:pt x="203" y="9"/>
                </a:lnTo>
                <a:lnTo>
                  <a:pt x="203" y="8"/>
                </a:lnTo>
                <a:lnTo>
                  <a:pt x="202" y="8"/>
                </a:lnTo>
                <a:lnTo>
                  <a:pt x="201" y="8"/>
                </a:lnTo>
                <a:lnTo>
                  <a:pt x="200" y="8"/>
                </a:lnTo>
                <a:lnTo>
                  <a:pt x="199" y="8"/>
                </a:lnTo>
                <a:lnTo>
                  <a:pt x="199" y="7"/>
                </a:lnTo>
                <a:lnTo>
                  <a:pt x="198" y="7"/>
                </a:lnTo>
                <a:lnTo>
                  <a:pt x="197" y="7"/>
                </a:lnTo>
                <a:lnTo>
                  <a:pt x="196" y="7"/>
                </a:lnTo>
                <a:lnTo>
                  <a:pt x="195" y="7"/>
                </a:lnTo>
                <a:lnTo>
                  <a:pt x="194" y="7"/>
                </a:lnTo>
                <a:lnTo>
                  <a:pt x="193" y="7"/>
                </a:lnTo>
                <a:lnTo>
                  <a:pt x="192" y="7"/>
                </a:lnTo>
                <a:lnTo>
                  <a:pt x="191" y="7"/>
                </a:lnTo>
                <a:lnTo>
                  <a:pt x="191" y="8"/>
                </a:lnTo>
                <a:lnTo>
                  <a:pt x="190" y="8"/>
                </a:lnTo>
                <a:lnTo>
                  <a:pt x="189" y="8"/>
                </a:lnTo>
                <a:lnTo>
                  <a:pt x="188" y="8"/>
                </a:lnTo>
                <a:lnTo>
                  <a:pt x="187" y="8"/>
                </a:lnTo>
                <a:lnTo>
                  <a:pt x="186" y="8"/>
                </a:lnTo>
                <a:lnTo>
                  <a:pt x="186" y="9"/>
                </a:lnTo>
                <a:lnTo>
                  <a:pt x="185" y="9"/>
                </a:lnTo>
                <a:lnTo>
                  <a:pt x="184" y="9"/>
                </a:lnTo>
                <a:lnTo>
                  <a:pt x="183" y="9"/>
                </a:lnTo>
                <a:lnTo>
                  <a:pt x="182" y="9"/>
                </a:lnTo>
                <a:lnTo>
                  <a:pt x="181" y="9"/>
                </a:lnTo>
                <a:lnTo>
                  <a:pt x="180" y="9"/>
                </a:lnTo>
                <a:lnTo>
                  <a:pt x="179" y="9"/>
                </a:lnTo>
                <a:lnTo>
                  <a:pt x="179" y="10"/>
                </a:lnTo>
                <a:lnTo>
                  <a:pt x="178" y="10"/>
                </a:lnTo>
                <a:lnTo>
                  <a:pt x="178" y="11"/>
                </a:lnTo>
                <a:lnTo>
                  <a:pt x="177" y="11"/>
                </a:lnTo>
                <a:lnTo>
                  <a:pt x="177" y="12"/>
                </a:lnTo>
                <a:lnTo>
                  <a:pt x="177" y="13"/>
                </a:lnTo>
                <a:lnTo>
                  <a:pt x="176" y="13"/>
                </a:lnTo>
                <a:lnTo>
                  <a:pt x="176" y="14"/>
                </a:lnTo>
                <a:lnTo>
                  <a:pt x="176" y="15"/>
                </a:lnTo>
                <a:lnTo>
                  <a:pt x="176" y="16"/>
                </a:lnTo>
                <a:lnTo>
                  <a:pt x="177" y="16"/>
                </a:lnTo>
                <a:lnTo>
                  <a:pt x="177" y="17"/>
                </a:lnTo>
                <a:lnTo>
                  <a:pt x="178" y="18"/>
                </a:lnTo>
                <a:lnTo>
                  <a:pt x="179" y="18"/>
                </a:lnTo>
                <a:lnTo>
                  <a:pt x="180" y="18"/>
                </a:lnTo>
                <a:lnTo>
                  <a:pt x="181" y="18"/>
                </a:lnTo>
                <a:lnTo>
                  <a:pt x="182" y="18"/>
                </a:lnTo>
                <a:lnTo>
                  <a:pt x="183" y="17"/>
                </a:lnTo>
                <a:lnTo>
                  <a:pt x="184" y="16"/>
                </a:lnTo>
                <a:lnTo>
                  <a:pt x="185" y="15"/>
                </a:lnTo>
                <a:lnTo>
                  <a:pt x="186" y="15"/>
                </a:lnTo>
                <a:lnTo>
                  <a:pt x="186" y="14"/>
                </a:lnTo>
                <a:lnTo>
                  <a:pt x="187" y="14"/>
                </a:lnTo>
                <a:lnTo>
                  <a:pt x="188" y="13"/>
                </a:lnTo>
                <a:lnTo>
                  <a:pt x="189" y="13"/>
                </a:lnTo>
                <a:lnTo>
                  <a:pt x="190" y="13"/>
                </a:lnTo>
                <a:lnTo>
                  <a:pt x="191" y="13"/>
                </a:lnTo>
                <a:lnTo>
                  <a:pt x="192" y="13"/>
                </a:lnTo>
                <a:lnTo>
                  <a:pt x="193" y="13"/>
                </a:lnTo>
                <a:lnTo>
                  <a:pt x="194" y="13"/>
                </a:lnTo>
                <a:lnTo>
                  <a:pt x="195" y="13"/>
                </a:lnTo>
                <a:close/>
                <a:moveTo>
                  <a:pt x="195" y="13"/>
                </a:moveTo>
                <a:lnTo>
                  <a:pt x="196" y="13"/>
                </a:lnTo>
                <a:lnTo>
                  <a:pt x="196" y="14"/>
                </a:lnTo>
                <a:lnTo>
                  <a:pt x="197" y="14"/>
                </a:lnTo>
                <a:lnTo>
                  <a:pt x="197" y="15"/>
                </a:lnTo>
                <a:lnTo>
                  <a:pt x="155" y="14"/>
                </a:lnTo>
                <a:lnTo>
                  <a:pt x="155" y="14"/>
                </a:lnTo>
                <a:lnTo>
                  <a:pt x="156" y="14"/>
                </a:lnTo>
                <a:lnTo>
                  <a:pt x="157" y="14"/>
                </a:lnTo>
                <a:lnTo>
                  <a:pt x="158" y="14"/>
                </a:lnTo>
                <a:lnTo>
                  <a:pt x="158" y="15"/>
                </a:lnTo>
                <a:lnTo>
                  <a:pt x="159" y="15"/>
                </a:lnTo>
                <a:lnTo>
                  <a:pt x="159" y="16"/>
                </a:lnTo>
                <a:lnTo>
                  <a:pt x="160" y="16"/>
                </a:lnTo>
                <a:lnTo>
                  <a:pt x="160" y="17"/>
                </a:lnTo>
                <a:lnTo>
                  <a:pt x="161" y="17"/>
                </a:lnTo>
                <a:lnTo>
                  <a:pt x="161" y="18"/>
                </a:lnTo>
                <a:lnTo>
                  <a:pt x="162" y="19"/>
                </a:lnTo>
                <a:lnTo>
                  <a:pt x="162" y="20"/>
                </a:lnTo>
                <a:lnTo>
                  <a:pt x="162" y="21"/>
                </a:lnTo>
                <a:lnTo>
                  <a:pt x="163" y="21"/>
                </a:lnTo>
                <a:lnTo>
                  <a:pt x="163" y="22"/>
                </a:lnTo>
                <a:lnTo>
                  <a:pt x="163" y="23"/>
                </a:lnTo>
                <a:lnTo>
                  <a:pt x="163" y="24"/>
                </a:lnTo>
                <a:lnTo>
                  <a:pt x="163" y="25"/>
                </a:lnTo>
                <a:lnTo>
                  <a:pt x="163" y="26"/>
                </a:lnTo>
                <a:lnTo>
                  <a:pt x="163" y="27"/>
                </a:lnTo>
                <a:lnTo>
                  <a:pt x="162" y="28"/>
                </a:lnTo>
                <a:lnTo>
                  <a:pt x="161" y="28"/>
                </a:lnTo>
                <a:lnTo>
                  <a:pt x="161" y="29"/>
                </a:lnTo>
                <a:lnTo>
                  <a:pt x="160" y="29"/>
                </a:lnTo>
                <a:lnTo>
                  <a:pt x="159" y="29"/>
                </a:lnTo>
                <a:lnTo>
                  <a:pt x="158" y="29"/>
                </a:lnTo>
                <a:lnTo>
                  <a:pt x="157" y="29"/>
                </a:lnTo>
                <a:lnTo>
                  <a:pt x="157" y="28"/>
                </a:lnTo>
                <a:lnTo>
                  <a:pt x="156" y="28"/>
                </a:lnTo>
                <a:lnTo>
                  <a:pt x="155" y="27"/>
                </a:lnTo>
                <a:lnTo>
                  <a:pt x="154" y="26"/>
                </a:lnTo>
                <a:lnTo>
                  <a:pt x="154" y="25"/>
                </a:lnTo>
                <a:lnTo>
                  <a:pt x="153" y="24"/>
                </a:lnTo>
                <a:lnTo>
                  <a:pt x="153" y="23"/>
                </a:lnTo>
                <a:lnTo>
                  <a:pt x="152" y="23"/>
                </a:lnTo>
                <a:lnTo>
                  <a:pt x="152" y="22"/>
                </a:lnTo>
                <a:lnTo>
                  <a:pt x="152" y="21"/>
                </a:lnTo>
                <a:lnTo>
                  <a:pt x="152" y="20"/>
                </a:lnTo>
                <a:lnTo>
                  <a:pt x="151" y="20"/>
                </a:lnTo>
                <a:lnTo>
                  <a:pt x="151" y="19"/>
                </a:lnTo>
                <a:lnTo>
                  <a:pt x="151" y="18"/>
                </a:lnTo>
                <a:lnTo>
                  <a:pt x="151" y="17"/>
                </a:lnTo>
                <a:lnTo>
                  <a:pt x="151" y="16"/>
                </a:lnTo>
                <a:lnTo>
                  <a:pt x="152" y="16"/>
                </a:lnTo>
                <a:close/>
                <a:moveTo>
                  <a:pt x="152" y="16"/>
                </a:moveTo>
                <a:lnTo>
                  <a:pt x="152" y="15"/>
                </a:lnTo>
                <a:lnTo>
                  <a:pt x="153" y="15"/>
                </a:lnTo>
                <a:lnTo>
                  <a:pt x="153" y="14"/>
                </a:lnTo>
                <a:lnTo>
                  <a:pt x="154" y="14"/>
                </a:lnTo>
                <a:lnTo>
                  <a:pt x="155" y="14"/>
                </a:lnTo>
                <a:lnTo>
                  <a:pt x="139" y="21"/>
                </a:lnTo>
                <a:lnTo>
                  <a:pt x="139" y="22"/>
                </a:lnTo>
                <a:lnTo>
                  <a:pt x="139" y="23"/>
                </a:lnTo>
                <a:lnTo>
                  <a:pt x="139" y="24"/>
                </a:lnTo>
                <a:lnTo>
                  <a:pt x="140" y="25"/>
                </a:lnTo>
                <a:lnTo>
                  <a:pt x="140" y="26"/>
                </a:lnTo>
                <a:lnTo>
                  <a:pt x="141" y="27"/>
                </a:lnTo>
                <a:lnTo>
                  <a:pt x="141" y="28"/>
                </a:lnTo>
                <a:lnTo>
                  <a:pt x="142" y="28"/>
                </a:lnTo>
                <a:lnTo>
                  <a:pt x="142" y="29"/>
                </a:lnTo>
                <a:lnTo>
                  <a:pt x="143" y="29"/>
                </a:lnTo>
                <a:lnTo>
                  <a:pt x="143" y="30"/>
                </a:lnTo>
                <a:lnTo>
                  <a:pt x="144" y="30"/>
                </a:lnTo>
                <a:lnTo>
                  <a:pt x="145" y="31"/>
                </a:lnTo>
                <a:lnTo>
                  <a:pt x="146" y="32"/>
                </a:lnTo>
                <a:lnTo>
                  <a:pt x="147" y="32"/>
                </a:lnTo>
                <a:lnTo>
                  <a:pt x="148" y="32"/>
                </a:lnTo>
                <a:lnTo>
                  <a:pt x="148" y="33"/>
                </a:lnTo>
                <a:lnTo>
                  <a:pt x="149" y="33"/>
                </a:lnTo>
                <a:lnTo>
                  <a:pt x="150" y="33"/>
                </a:lnTo>
                <a:lnTo>
                  <a:pt x="151" y="33"/>
                </a:lnTo>
                <a:lnTo>
                  <a:pt x="152" y="34"/>
                </a:lnTo>
                <a:lnTo>
                  <a:pt x="153" y="34"/>
                </a:lnTo>
                <a:lnTo>
                  <a:pt x="154" y="34"/>
                </a:lnTo>
                <a:lnTo>
                  <a:pt x="155" y="34"/>
                </a:lnTo>
                <a:lnTo>
                  <a:pt x="156" y="34"/>
                </a:lnTo>
                <a:lnTo>
                  <a:pt x="157" y="34"/>
                </a:lnTo>
                <a:lnTo>
                  <a:pt x="158" y="34"/>
                </a:lnTo>
                <a:lnTo>
                  <a:pt x="159" y="34"/>
                </a:lnTo>
                <a:lnTo>
                  <a:pt x="160" y="34"/>
                </a:lnTo>
                <a:lnTo>
                  <a:pt x="161" y="34"/>
                </a:lnTo>
                <a:lnTo>
                  <a:pt x="162" y="34"/>
                </a:lnTo>
                <a:lnTo>
                  <a:pt x="163" y="33"/>
                </a:lnTo>
                <a:lnTo>
                  <a:pt x="164" y="33"/>
                </a:lnTo>
                <a:lnTo>
                  <a:pt x="165" y="33"/>
                </a:lnTo>
                <a:lnTo>
                  <a:pt x="166" y="33"/>
                </a:lnTo>
                <a:lnTo>
                  <a:pt x="166" y="32"/>
                </a:lnTo>
                <a:lnTo>
                  <a:pt x="167" y="32"/>
                </a:lnTo>
                <a:lnTo>
                  <a:pt x="168" y="32"/>
                </a:lnTo>
                <a:lnTo>
                  <a:pt x="168" y="31"/>
                </a:lnTo>
                <a:lnTo>
                  <a:pt x="169" y="31"/>
                </a:lnTo>
                <a:lnTo>
                  <a:pt x="170" y="31"/>
                </a:lnTo>
                <a:lnTo>
                  <a:pt x="170" y="30"/>
                </a:lnTo>
                <a:lnTo>
                  <a:pt x="171" y="30"/>
                </a:lnTo>
                <a:lnTo>
                  <a:pt x="171" y="29"/>
                </a:lnTo>
                <a:lnTo>
                  <a:pt x="172" y="29"/>
                </a:lnTo>
                <a:lnTo>
                  <a:pt x="172" y="28"/>
                </a:lnTo>
                <a:lnTo>
                  <a:pt x="173" y="28"/>
                </a:lnTo>
                <a:lnTo>
                  <a:pt x="173" y="27"/>
                </a:lnTo>
                <a:lnTo>
                  <a:pt x="174" y="27"/>
                </a:lnTo>
                <a:lnTo>
                  <a:pt x="174" y="26"/>
                </a:lnTo>
                <a:lnTo>
                  <a:pt x="175" y="25"/>
                </a:lnTo>
                <a:lnTo>
                  <a:pt x="175" y="24"/>
                </a:lnTo>
                <a:lnTo>
                  <a:pt x="175" y="23"/>
                </a:lnTo>
                <a:lnTo>
                  <a:pt x="175" y="22"/>
                </a:lnTo>
                <a:lnTo>
                  <a:pt x="175" y="21"/>
                </a:lnTo>
                <a:lnTo>
                  <a:pt x="175" y="20"/>
                </a:lnTo>
                <a:lnTo>
                  <a:pt x="175" y="19"/>
                </a:lnTo>
                <a:lnTo>
                  <a:pt x="175" y="18"/>
                </a:lnTo>
                <a:lnTo>
                  <a:pt x="174" y="17"/>
                </a:lnTo>
                <a:lnTo>
                  <a:pt x="174" y="16"/>
                </a:lnTo>
                <a:lnTo>
                  <a:pt x="173" y="15"/>
                </a:lnTo>
                <a:lnTo>
                  <a:pt x="173" y="14"/>
                </a:lnTo>
                <a:lnTo>
                  <a:pt x="172" y="14"/>
                </a:lnTo>
                <a:lnTo>
                  <a:pt x="172" y="13"/>
                </a:lnTo>
                <a:lnTo>
                  <a:pt x="171" y="13"/>
                </a:lnTo>
                <a:lnTo>
                  <a:pt x="171" y="12"/>
                </a:lnTo>
                <a:lnTo>
                  <a:pt x="170" y="12"/>
                </a:lnTo>
                <a:lnTo>
                  <a:pt x="169" y="11"/>
                </a:lnTo>
                <a:lnTo>
                  <a:pt x="168" y="11"/>
                </a:lnTo>
                <a:lnTo>
                  <a:pt x="167" y="10"/>
                </a:lnTo>
                <a:lnTo>
                  <a:pt x="166" y="10"/>
                </a:lnTo>
                <a:lnTo>
                  <a:pt x="165" y="10"/>
                </a:lnTo>
                <a:lnTo>
                  <a:pt x="165" y="9"/>
                </a:lnTo>
                <a:lnTo>
                  <a:pt x="164" y="9"/>
                </a:lnTo>
                <a:lnTo>
                  <a:pt x="163" y="9"/>
                </a:lnTo>
                <a:lnTo>
                  <a:pt x="162" y="9"/>
                </a:lnTo>
                <a:lnTo>
                  <a:pt x="161" y="9"/>
                </a:lnTo>
                <a:lnTo>
                  <a:pt x="161" y="8"/>
                </a:lnTo>
                <a:lnTo>
                  <a:pt x="160" y="8"/>
                </a:lnTo>
                <a:lnTo>
                  <a:pt x="159" y="8"/>
                </a:lnTo>
                <a:lnTo>
                  <a:pt x="158" y="8"/>
                </a:lnTo>
                <a:lnTo>
                  <a:pt x="157" y="8"/>
                </a:lnTo>
                <a:lnTo>
                  <a:pt x="156" y="8"/>
                </a:lnTo>
                <a:lnTo>
                  <a:pt x="155" y="8"/>
                </a:lnTo>
                <a:lnTo>
                  <a:pt x="155" y="9"/>
                </a:lnTo>
                <a:lnTo>
                  <a:pt x="154" y="9"/>
                </a:lnTo>
                <a:lnTo>
                  <a:pt x="153" y="9"/>
                </a:lnTo>
                <a:lnTo>
                  <a:pt x="152" y="9"/>
                </a:lnTo>
                <a:lnTo>
                  <a:pt x="151" y="9"/>
                </a:lnTo>
                <a:lnTo>
                  <a:pt x="150" y="9"/>
                </a:lnTo>
                <a:lnTo>
                  <a:pt x="150" y="10"/>
                </a:lnTo>
                <a:lnTo>
                  <a:pt x="149" y="10"/>
                </a:lnTo>
                <a:lnTo>
                  <a:pt x="148" y="10"/>
                </a:lnTo>
                <a:lnTo>
                  <a:pt x="147" y="10"/>
                </a:lnTo>
                <a:lnTo>
                  <a:pt x="147" y="11"/>
                </a:lnTo>
                <a:lnTo>
                  <a:pt x="146" y="11"/>
                </a:lnTo>
                <a:lnTo>
                  <a:pt x="145" y="11"/>
                </a:lnTo>
                <a:lnTo>
                  <a:pt x="145" y="12"/>
                </a:lnTo>
                <a:lnTo>
                  <a:pt x="144" y="12"/>
                </a:lnTo>
                <a:lnTo>
                  <a:pt x="143" y="13"/>
                </a:lnTo>
                <a:lnTo>
                  <a:pt x="142" y="14"/>
                </a:lnTo>
                <a:lnTo>
                  <a:pt x="141" y="15"/>
                </a:lnTo>
                <a:lnTo>
                  <a:pt x="141" y="16"/>
                </a:lnTo>
                <a:lnTo>
                  <a:pt x="140" y="16"/>
                </a:lnTo>
                <a:close/>
                <a:moveTo>
                  <a:pt x="140" y="16"/>
                </a:moveTo>
                <a:lnTo>
                  <a:pt x="140" y="17"/>
                </a:lnTo>
                <a:lnTo>
                  <a:pt x="140" y="18"/>
                </a:lnTo>
                <a:lnTo>
                  <a:pt x="139" y="18"/>
                </a:lnTo>
                <a:lnTo>
                  <a:pt x="139" y="19"/>
                </a:lnTo>
                <a:lnTo>
                  <a:pt x="139" y="20"/>
                </a:lnTo>
                <a:lnTo>
                  <a:pt x="139" y="21"/>
                </a:lnTo>
                <a:lnTo>
                  <a:pt x="128" y="9"/>
                </a:lnTo>
                <a:lnTo>
                  <a:pt x="126" y="9"/>
                </a:lnTo>
                <a:lnTo>
                  <a:pt x="125" y="9"/>
                </a:lnTo>
                <a:lnTo>
                  <a:pt x="124" y="9"/>
                </a:lnTo>
                <a:lnTo>
                  <a:pt x="122" y="9"/>
                </a:lnTo>
                <a:lnTo>
                  <a:pt x="121" y="9"/>
                </a:lnTo>
                <a:lnTo>
                  <a:pt x="119" y="9"/>
                </a:lnTo>
                <a:lnTo>
                  <a:pt x="118" y="9"/>
                </a:lnTo>
                <a:lnTo>
                  <a:pt x="116" y="9"/>
                </a:lnTo>
                <a:lnTo>
                  <a:pt x="115" y="9"/>
                </a:lnTo>
                <a:lnTo>
                  <a:pt x="114" y="9"/>
                </a:lnTo>
                <a:lnTo>
                  <a:pt x="113" y="9"/>
                </a:lnTo>
                <a:lnTo>
                  <a:pt x="113" y="8"/>
                </a:lnTo>
                <a:lnTo>
                  <a:pt x="112" y="8"/>
                </a:lnTo>
                <a:lnTo>
                  <a:pt x="111" y="8"/>
                </a:lnTo>
                <a:lnTo>
                  <a:pt x="110" y="8"/>
                </a:lnTo>
                <a:lnTo>
                  <a:pt x="109" y="8"/>
                </a:lnTo>
                <a:lnTo>
                  <a:pt x="109" y="9"/>
                </a:lnTo>
                <a:lnTo>
                  <a:pt x="108" y="9"/>
                </a:lnTo>
                <a:lnTo>
                  <a:pt x="107" y="9"/>
                </a:lnTo>
                <a:lnTo>
                  <a:pt x="107" y="10"/>
                </a:lnTo>
                <a:lnTo>
                  <a:pt x="106" y="10"/>
                </a:lnTo>
                <a:lnTo>
                  <a:pt x="106" y="11"/>
                </a:lnTo>
                <a:lnTo>
                  <a:pt x="106" y="12"/>
                </a:lnTo>
                <a:lnTo>
                  <a:pt x="105" y="12"/>
                </a:lnTo>
                <a:lnTo>
                  <a:pt x="105" y="13"/>
                </a:lnTo>
                <a:lnTo>
                  <a:pt x="105" y="14"/>
                </a:lnTo>
                <a:lnTo>
                  <a:pt x="104" y="14"/>
                </a:lnTo>
                <a:lnTo>
                  <a:pt x="104" y="15"/>
                </a:lnTo>
                <a:lnTo>
                  <a:pt x="104" y="16"/>
                </a:lnTo>
                <a:lnTo>
                  <a:pt x="105" y="16"/>
                </a:lnTo>
                <a:lnTo>
                  <a:pt x="105" y="17"/>
                </a:lnTo>
                <a:lnTo>
                  <a:pt x="106" y="17"/>
                </a:lnTo>
                <a:lnTo>
                  <a:pt x="107" y="18"/>
                </a:lnTo>
                <a:lnTo>
                  <a:pt x="108" y="18"/>
                </a:lnTo>
                <a:lnTo>
                  <a:pt x="109" y="18"/>
                </a:lnTo>
                <a:lnTo>
                  <a:pt x="109" y="17"/>
                </a:lnTo>
                <a:lnTo>
                  <a:pt x="110" y="17"/>
                </a:lnTo>
                <a:lnTo>
                  <a:pt x="111" y="16"/>
                </a:lnTo>
                <a:lnTo>
                  <a:pt x="112" y="15"/>
                </a:lnTo>
                <a:lnTo>
                  <a:pt x="113" y="14"/>
                </a:lnTo>
                <a:lnTo>
                  <a:pt x="114" y="14"/>
                </a:lnTo>
                <a:lnTo>
                  <a:pt x="115" y="14"/>
                </a:lnTo>
                <a:lnTo>
                  <a:pt x="116" y="14"/>
                </a:lnTo>
                <a:lnTo>
                  <a:pt x="116" y="15"/>
                </a:lnTo>
                <a:lnTo>
                  <a:pt x="116" y="16"/>
                </a:lnTo>
                <a:lnTo>
                  <a:pt x="116" y="17"/>
                </a:lnTo>
                <a:lnTo>
                  <a:pt x="116" y="18"/>
                </a:lnTo>
                <a:lnTo>
                  <a:pt x="116" y="19"/>
                </a:lnTo>
                <a:lnTo>
                  <a:pt x="116" y="20"/>
                </a:lnTo>
                <a:lnTo>
                  <a:pt x="116" y="21"/>
                </a:lnTo>
                <a:lnTo>
                  <a:pt x="116" y="22"/>
                </a:lnTo>
                <a:lnTo>
                  <a:pt x="116" y="23"/>
                </a:lnTo>
                <a:lnTo>
                  <a:pt x="115" y="23"/>
                </a:lnTo>
                <a:lnTo>
                  <a:pt x="115" y="24"/>
                </a:lnTo>
                <a:lnTo>
                  <a:pt x="115" y="25"/>
                </a:lnTo>
                <a:lnTo>
                  <a:pt x="115" y="26"/>
                </a:lnTo>
                <a:lnTo>
                  <a:pt x="115" y="27"/>
                </a:lnTo>
                <a:lnTo>
                  <a:pt x="115" y="28"/>
                </a:lnTo>
                <a:lnTo>
                  <a:pt x="115" y="29"/>
                </a:lnTo>
                <a:lnTo>
                  <a:pt x="114" y="29"/>
                </a:lnTo>
                <a:lnTo>
                  <a:pt x="114" y="30"/>
                </a:lnTo>
                <a:lnTo>
                  <a:pt x="113" y="30"/>
                </a:lnTo>
                <a:lnTo>
                  <a:pt x="112" y="30"/>
                </a:lnTo>
                <a:lnTo>
                  <a:pt x="111" y="30"/>
                </a:lnTo>
                <a:lnTo>
                  <a:pt x="111" y="31"/>
                </a:lnTo>
                <a:lnTo>
                  <a:pt x="111" y="32"/>
                </a:lnTo>
                <a:lnTo>
                  <a:pt x="112" y="32"/>
                </a:lnTo>
                <a:lnTo>
                  <a:pt x="112" y="33"/>
                </a:lnTo>
                <a:lnTo>
                  <a:pt x="113" y="33"/>
                </a:lnTo>
                <a:lnTo>
                  <a:pt x="114" y="33"/>
                </a:lnTo>
                <a:lnTo>
                  <a:pt x="115" y="34"/>
                </a:lnTo>
                <a:lnTo>
                  <a:pt x="116" y="34"/>
                </a:lnTo>
                <a:lnTo>
                  <a:pt x="117" y="34"/>
                </a:lnTo>
                <a:lnTo>
                  <a:pt x="118" y="34"/>
                </a:lnTo>
                <a:lnTo>
                  <a:pt x="119" y="34"/>
                </a:lnTo>
                <a:lnTo>
                  <a:pt x="121" y="34"/>
                </a:lnTo>
                <a:lnTo>
                  <a:pt x="122" y="34"/>
                </a:lnTo>
                <a:lnTo>
                  <a:pt x="123" y="34"/>
                </a:lnTo>
                <a:lnTo>
                  <a:pt x="125" y="34"/>
                </a:lnTo>
                <a:lnTo>
                  <a:pt x="126" y="34"/>
                </a:lnTo>
                <a:lnTo>
                  <a:pt x="127" y="34"/>
                </a:lnTo>
                <a:lnTo>
                  <a:pt x="128" y="34"/>
                </a:lnTo>
                <a:lnTo>
                  <a:pt x="129" y="34"/>
                </a:lnTo>
                <a:lnTo>
                  <a:pt x="129" y="33"/>
                </a:lnTo>
                <a:lnTo>
                  <a:pt x="130" y="33"/>
                </a:lnTo>
                <a:lnTo>
                  <a:pt x="131" y="33"/>
                </a:lnTo>
                <a:lnTo>
                  <a:pt x="131" y="32"/>
                </a:lnTo>
                <a:lnTo>
                  <a:pt x="132" y="32"/>
                </a:lnTo>
                <a:lnTo>
                  <a:pt x="132" y="31"/>
                </a:lnTo>
                <a:lnTo>
                  <a:pt x="131" y="31"/>
                </a:lnTo>
                <a:lnTo>
                  <a:pt x="131" y="30"/>
                </a:lnTo>
                <a:lnTo>
                  <a:pt x="130" y="30"/>
                </a:lnTo>
                <a:lnTo>
                  <a:pt x="129" y="30"/>
                </a:lnTo>
                <a:lnTo>
                  <a:pt x="129" y="29"/>
                </a:lnTo>
                <a:lnTo>
                  <a:pt x="128" y="29"/>
                </a:lnTo>
                <a:lnTo>
                  <a:pt x="128" y="28"/>
                </a:lnTo>
                <a:lnTo>
                  <a:pt x="127" y="28"/>
                </a:lnTo>
                <a:lnTo>
                  <a:pt x="127" y="27"/>
                </a:lnTo>
                <a:lnTo>
                  <a:pt x="127" y="26"/>
                </a:lnTo>
                <a:lnTo>
                  <a:pt x="127" y="25"/>
                </a:lnTo>
                <a:lnTo>
                  <a:pt x="127" y="24"/>
                </a:lnTo>
                <a:lnTo>
                  <a:pt x="127" y="23"/>
                </a:lnTo>
                <a:lnTo>
                  <a:pt x="127" y="22"/>
                </a:lnTo>
                <a:lnTo>
                  <a:pt x="127" y="21"/>
                </a:lnTo>
                <a:lnTo>
                  <a:pt x="127" y="20"/>
                </a:lnTo>
                <a:lnTo>
                  <a:pt x="127" y="19"/>
                </a:lnTo>
                <a:lnTo>
                  <a:pt x="127" y="18"/>
                </a:lnTo>
                <a:lnTo>
                  <a:pt x="127" y="17"/>
                </a:lnTo>
                <a:lnTo>
                  <a:pt x="127" y="16"/>
                </a:lnTo>
                <a:lnTo>
                  <a:pt x="127" y="15"/>
                </a:lnTo>
                <a:lnTo>
                  <a:pt x="128" y="15"/>
                </a:lnTo>
                <a:lnTo>
                  <a:pt x="128" y="14"/>
                </a:lnTo>
                <a:lnTo>
                  <a:pt x="129" y="14"/>
                </a:lnTo>
                <a:lnTo>
                  <a:pt x="130" y="14"/>
                </a:lnTo>
                <a:lnTo>
                  <a:pt x="131" y="15"/>
                </a:lnTo>
                <a:lnTo>
                  <a:pt x="132" y="16"/>
                </a:lnTo>
                <a:lnTo>
                  <a:pt x="132" y="17"/>
                </a:lnTo>
                <a:lnTo>
                  <a:pt x="133" y="17"/>
                </a:lnTo>
                <a:lnTo>
                  <a:pt x="134" y="18"/>
                </a:lnTo>
                <a:lnTo>
                  <a:pt x="135" y="18"/>
                </a:lnTo>
                <a:lnTo>
                  <a:pt x="136" y="18"/>
                </a:lnTo>
                <a:lnTo>
                  <a:pt x="137" y="18"/>
                </a:lnTo>
                <a:lnTo>
                  <a:pt x="138" y="18"/>
                </a:lnTo>
                <a:lnTo>
                  <a:pt x="138" y="17"/>
                </a:lnTo>
                <a:lnTo>
                  <a:pt x="139" y="17"/>
                </a:lnTo>
                <a:lnTo>
                  <a:pt x="139" y="16"/>
                </a:lnTo>
                <a:lnTo>
                  <a:pt x="139" y="15"/>
                </a:lnTo>
                <a:lnTo>
                  <a:pt x="139" y="14"/>
                </a:lnTo>
                <a:lnTo>
                  <a:pt x="139" y="13"/>
                </a:lnTo>
                <a:lnTo>
                  <a:pt x="139" y="12"/>
                </a:lnTo>
                <a:lnTo>
                  <a:pt x="138" y="12"/>
                </a:lnTo>
                <a:lnTo>
                  <a:pt x="138" y="11"/>
                </a:lnTo>
                <a:lnTo>
                  <a:pt x="137" y="11"/>
                </a:lnTo>
                <a:lnTo>
                  <a:pt x="137" y="10"/>
                </a:lnTo>
                <a:lnTo>
                  <a:pt x="136" y="10"/>
                </a:lnTo>
                <a:lnTo>
                  <a:pt x="136" y="9"/>
                </a:lnTo>
                <a:lnTo>
                  <a:pt x="135" y="9"/>
                </a:lnTo>
                <a:lnTo>
                  <a:pt x="134" y="9"/>
                </a:lnTo>
                <a:lnTo>
                  <a:pt x="134" y="8"/>
                </a:lnTo>
                <a:close/>
                <a:moveTo>
                  <a:pt x="134" y="8"/>
                </a:moveTo>
                <a:lnTo>
                  <a:pt x="133" y="8"/>
                </a:lnTo>
                <a:lnTo>
                  <a:pt x="133" y="9"/>
                </a:lnTo>
                <a:lnTo>
                  <a:pt x="132" y="9"/>
                </a:lnTo>
                <a:lnTo>
                  <a:pt x="131" y="9"/>
                </a:lnTo>
                <a:lnTo>
                  <a:pt x="130" y="9"/>
                </a:lnTo>
                <a:lnTo>
                  <a:pt x="129" y="9"/>
                </a:lnTo>
                <a:lnTo>
                  <a:pt x="128" y="9"/>
                </a:lnTo>
                <a:lnTo>
                  <a:pt x="90" y="14"/>
                </a:lnTo>
                <a:lnTo>
                  <a:pt x="90" y="14"/>
                </a:lnTo>
                <a:lnTo>
                  <a:pt x="90" y="15"/>
                </a:lnTo>
                <a:lnTo>
                  <a:pt x="90" y="16"/>
                </a:lnTo>
                <a:lnTo>
                  <a:pt x="90" y="17"/>
                </a:lnTo>
                <a:lnTo>
                  <a:pt x="90" y="18"/>
                </a:lnTo>
                <a:lnTo>
                  <a:pt x="90" y="19"/>
                </a:lnTo>
                <a:lnTo>
                  <a:pt x="89" y="19"/>
                </a:lnTo>
                <a:lnTo>
                  <a:pt x="88" y="19"/>
                </a:lnTo>
                <a:lnTo>
                  <a:pt x="87" y="19"/>
                </a:lnTo>
                <a:lnTo>
                  <a:pt x="87" y="18"/>
                </a:lnTo>
                <a:lnTo>
                  <a:pt x="86" y="18"/>
                </a:lnTo>
                <a:lnTo>
                  <a:pt x="86" y="17"/>
                </a:lnTo>
                <a:lnTo>
                  <a:pt x="85" y="17"/>
                </a:lnTo>
                <a:lnTo>
                  <a:pt x="85" y="16"/>
                </a:lnTo>
                <a:lnTo>
                  <a:pt x="85" y="15"/>
                </a:lnTo>
                <a:lnTo>
                  <a:pt x="85" y="14"/>
                </a:lnTo>
                <a:lnTo>
                  <a:pt x="85" y="13"/>
                </a:lnTo>
                <a:close/>
                <a:moveTo>
                  <a:pt x="85" y="13"/>
                </a:moveTo>
                <a:lnTo>
                  <a:pt x="86" y="13"/>
                </a:lnTo>
                <a:lnTo>
                  <a:pt x="86" y="12"/>
                </a:lnTo>
                <a:lnTo>
                  <a:pt x="87" y="12"/>
                </a:lnTo>
                <a:lnTo>
                  <a:pt x="88" y="12"/>
                </a:lnTo>
                <a:lnTo>
                  <a:pt x="89" y="12"/>
                </a:lnTo>
                <a:lnTo>
                  <a:pt x="90" y="12"/>
                </a:lnTo>
                <a:lnTo>
                  <a:pt x="90" y="13"/>
                </a:lnTo>
                <a:lnTo>
                  <a:pt x="90" y="14"/>
                </a:lnTo>
                <a:lnTo>
                  <a:pt x="101" y="26"/>
                </a:lnTo>
                <a:lnTo>
                  <a:pt x="101" y="25"/>
                </a:lnTo>
                <a:lnTo>
                  <a:pt x="101" y="24"/>
                </a:lnTo>
                <a:lnTo>
                  <a:pt x="101" y="23"/>
                </a:lnTo>
                <a:lnTo>
                  <a:pt x="101" y="22"/>
                </a:lnTo>
                <a:lnTo>
                  <a:pt x="101" y="21"/>
                </a:lnTo>
                <a:lnTo>
                  <a:pt x="101" y="20"/>
                </a:lnTo>
                <a:lnTo>
                  <a:pt x="101" y="19"/>
                </a:lnTo>
                <a:lnTo>
                  <a:pt x="101" y="18"/>
                </a:lnTo>
                <a:lnTo>
                  <a:pt x="101" y="17"/>
                </a:lnTo>
                <a:lnTo>
                  <a:pt x="101" y="16"/>
                </a:lnTo>
                <a:lnTo>
                  <a:pt x="101" y="15"/>
                </a:lnTo>
                <a:lnTo>
                  <a:pt x="101" y="14"/>
                </a:lnTo>
                <a:lnTo>
                  <a:pt x="102" y="14"/>
                </a:lnTo>
                <a:lnTo>
                  <a:pt x="102" y="13"/>
                </a:lnTo>
                <a:lnTo>
                  <a:pt x="102" y="12"/>
                </a:lnTo>
                <a:lnTo>
                  <a:pt x="103" y="12"/>
                </a:lnTo>
                <a:lnTo>
                  <a:pt x="104" y="12"/>
                </a:lnTo>
                <a:lnTo>
                  <a:pt x="104" y="11"/>
                </a:lnTo>
                <a:lnTo>
                  <a:pt x="105" y="11"/>
                </a:lnTo>
                <a:lnTo>
                  <a:pt x="105" y="10"/>
                </a:lnTo>
                <a:lnTo>
                  <a:pt x="105" y="9"/>
                </a:lnTo>
                <a:lnTo>
                  <a:pt x="104" y="9"/>
                </a:lnTo>
                <a:lnTo>
                  <a:pt x="103" y="9"/>
                </a:lnTo>
                <a:lnTo>
                  <a:pt x="103" y="8"/>
                </a:lnTo>
                <a:lnTo>
                  <a:pt x="102" y="8"/>
                </a:lnTo>
                <a:lnTo>
                  <a:pt x="101" y="8"/>
                </a:lnTo>
                <a:lnTo>
                  <a:pt x="100" y="8"/>
                </a:lnTo>
                <a:lnTo>
                  <a:pt x="99" y="8"/>
                </a:lnTo>
                <a:lnTo>
                  <a:pt x="98" y="8"/>
                </a:lnTo>
                <a:lnTo>
                  <a:pt x="97" y="8"/>
                </a:lnTo>
                <a:lnTo>
                  <a:pt x="96" y="8"/>
                </a:lnTo>
                <a:lnTo>
                  <a:pt x="95" y="8"/>
                </a:lnTo>
                <a:lnTo>
                  <a:pt x="94" y="8"/>
                </a:lnTo>
                <a:lnTo>
                  <a:pt x="93" y="8"/>
                </a:lnTo>
                <a:lnTo>
                  <a:pt x="92" y="8"/>
                </a:lnTo>
                <a:lnTo>
                  <a:pt x="91" y="8"/>
                </a:lnTo>
                <a:lnTo>
                  <a:pt x="90" y="8"/>
                </a:lnTo>
                <a:lnTo>
                  <a:pt x="89" y="8"/>
                </a:lnTo>
                <a:lnTo>
                  <a:pt x="88" y="8"/>
                </a:lnTo>
                <a:lnTo>
                  <a:pt x="87" y="8"/>
                </a:lnTo>
                <a:lnTo>
                  <a:pt x="86" y="7"/>
                </a:lnTo>
                <a:lnTo>
                  <a:pt x="85" y="7"/>
                </a:lnTo>
                <a:lnTo>
                  <a:pt x="84" y="7"/>
                </a:lnTo>
                <a:lnTo>
                  <a:pt x="83" y="7"/>
                </a:lnTo>
                <a:lnTo>
                  <a:pt x="82" y="7"/>
                </a:lnTo>
                <a:lnTo>
                  <a:pt x="81" y="7"/>
                </a:lnTo>
                <a:lnTo>
                  <a:pt x="80" y="8"/>
                </a:lnTo>
                <a:lnTo>
                  <a:pt x="79" y="8"/>
                </a:lnTo>
                <a:lnTo>
                  <a:pt x="78" y="8"/>
                </a:lnTo>
                <a:lnTo>
                  <a:pt x="77" y="8"/>
                </a:lnTo>
                <a:lnTo>
                  <a:pt x="77" y="9"/>
                </a:lnTo>
                <a:lnTo>
                  <a:pt x="76" y="9"/>
                </a:lnTo>
                <a:lnTo>
                  <a:pt x="75" y="9"/>
                </a:lnTo>
                <a:lnTo>
                  <a:pt x="75" y="10"/>
                </a:lnTo>
                <a:lnTo>
                  <a:pt x="74" y="10"/>
                </a:lnTo>
                <a:lnTo>
                  <a:pt x="74" y="11"/>
                </a:lnTo>
                <a:lnTo>
                  <a:pt x="73" y="11"/>
                </a:lnTo>
                <a:lnTo>
                  <a:pt x="73" y="12"/>
                </a:lnTo>
                <a:lnTo>
                  <a:pt x="73" y="13"/>
                </a:lnTo>
                <a:lnTo>
                  <a:pt x="73" y="14"/>
                </a:lnTo>
                <a:lnTo>
                  <a:pt x="73" y="15"/>
                </a:lnTo>
                <a:lnTo>
                  <a:pt x="73" y="16"/>
                </a:lnTo>
                <a:lnTo>
                  <a:pt x="74" y="16"/>
                </a:lnTo>
                <a:lnTo>
                  <a:pt x="74" y="17"/>
                </a:lnTo>
                <a:lnTo>
                  <a:pt x="74" y="18"/>
                </a:lnTo>
                <a:lnTo>
                  <a:pt x="75" y="18"/>
                </a:lnTo>
                <a:lnTo>
                  <a:pt x="76" y="19"/>
                </a:lnTo>
                <a:lnTo>
                  <a:pt x="77" y="19"/>
                </a:lnTo>
                <a:lnTo>
                  <a:pt x="77" y="20"/>
                </a:lnTo>
                <a:lnTo>
                  <a:pt x="78" y="20"/>
                </a:lnTo>
                <a:lnTo>
                  <a:pt x="77" y="20"/>
                </a:lnTo>
                <a:lnTo>
                  <a:pt x="77" y="21"/>
                </a:lnTo>
                <a:lnTo>
                  <a:pt x="76" y="21"/>
                </a:lnTo>
                <a:lnTo>
                  <a:pt x="75" y="21"/>
                </a:lnTo>
                <a:lnTo>
                  <a:pt x="75" y="22"/>
                </a:lnTo>
                <a:lnTo>
                  <a:pt x="74" y="22"/>
                </a:lnTo>
                <a:lnTo>
                  <a:pt x="73" y="22"/>
                </a:lnTo>
                <a:lnTo>
                  <a:pt x="73" y="23"/>
                </a:lnTo>
                <a:lnTo>
                  <a:pt x="72" y="23"/>
                </a:lnTo>
                <a:lnTo>
                  <a:pt x="72" y="24"/>
                </a:lnTo>
                <a:lnTo>
                  <a:pt x="72" y="25"/>
                </a:lnTo>
                <a:lnTo>
                  <a:pt x="71" y="26"/>
                </a:lnTo>
                <a:lnTo>
                  <a:pt x="71" y="27"/>
                </a:lnTo>
                <a:lnTo>
                  <a:pt x="71" y="28"/>
                </a:lnTo>
                <a:lnTo>
                  <a:pt x="71" y="29"/>
                </a:lnTo>
                <a:lnTo>
                  <a:pt x="70" y="29"/>
                </a:lnTo>
                <a:lnTo>
                  <a:pt x="70" y="30"/>
                </a:lnTo>
                <a:lnTo>
                  <a:pt x="69" y="30"/>
                </a:lnTo>
                <a:lnTo>
                  <a:pt x="68" y="30"/>
                </a:lnTo>
                <a:lnTo>
                  <a:pt x="68" y="31"/>
                </a:lnTo>
                <a:lnTo>
                  <a:pt x="67" y="31"/>
                </a:lnTo>
                <a:lnTo>
                  <a:pt x="67" y="32"/>
                </a:lnTo>
                <a:lnTo>
                  <a:pt x="68" y="32"/>
                </a:lnTo>
                <a:lnTo>
                  <a:pt x="68" y="33"/>
                </a:lnTo>
                <a:lnTo>
                  <a:pt x="69" y="33"/>
                </a:lnTo>
                <a:lnTo>
                  <a:pt x="70" y="34"/>
                </a:lnTo>
                <a:lnTo>
                  <a:pt x="71" y="34"/>
                </a:lnTo>
                <a:lnTo>
                  <a:pt x="72" y="34"/>
                </a:lnTo>
                <a:lnTo>
                  <a:pt x="73" y="34"/>
                </a:lnTo>
                <a:lnTo>
                  <a:pt x="74" y="34"/>
                </a:lnTo>
                <a:lnTo>
                  <a:pt x="75" y="34"/>
                </a:lnTo>
                <a:lnTo>
                  <a:pt x="76" y="34"/>
                </a:lnTo>
                <a:lnTo>
                  <a:pt x="77" y="34"/>
                </a:lnTo>
                <a:lnTo>
                  <a:pt x="78" y="34"/>
                </a:lnTo>
                <a:lnTo>
                  <a:pt x="79" y="34"/>
                </a:lnTo>
                <a:lnTo>
                  <a:pt x="80" y="34"/>
                </a:lnTo>
                <a:lnTo>
                  <a:pt x="80" y="33"/>
                </a:lnTo>
                <a:lnTo>
                  <a:pt x="81" y="33"/>
                </a:lnTo>
                <a:lnTo>
                  <a:pt x="82" y="33"/>
                </a:lnTo>
                <a:lnTo>
                  <a:pt x="82" y="32"/>
                </a:lnTo>
                <a:lnTo>
                  <a:pt x="83" y="31"/>
                </a:lnTo>
                <a:lnTo>
                  <a:pt x="83" y="30"/>
                </a:lnTo>
                <a:lnTo>
                  <a:pt x="84" y="30"/>
                </a:lnTo>
                <a:lnTo>
                  <a:pt x="84" y="29"/>
                </a:lnTo>
                <a:lnTo>
                  <a:pt x="84" y="28"/>
                </a:lnTo>
                <a:lnTo>
                  <a:pt x="85" y="27"/>
                </a:lnTo>
                <a:lnTo>
                  <a:pt x="85" y="26"/>
                </a:lnTo>
                <a:lnTo>
                  <a:pt x="85" y="25"/>
                </a:lnTo>
                <a:lnTo>
                  <a:pt x="86" y="24"/>
                </a:lnTo>
                <a:lnTo>
                  <a:pt x="86" y="23"/>
                </a:lnTo>
                <a:lnTo>
                  <a:pt x="87" y="23"/>
                </a:lnTo>
                <a:lnTo>
                  <a:pt x="88" y="23"/>
                </a:lnTo>
                <a:lnTo>
                  <a:pt x="89" y="23"/>
                </a:lnTo>
                <a:lnTo>
                  <a:pt x="90" y="23"/>
                </a:lnTo>
                <a:lnTo>
                  <a:pt x="90" y="24"/>
                </a:lnTo>
                <a:lnTo>
                  <a:pt x="90" y="25"/>
                </a:lnTo>
                <a:lnTo>
                  <a:pt x="90" y="26"/>
                </a:lnTo>
                <a:lnTo>
                  <a:pt x="90" y="27"/>
                </a:lnTo>
                <a:lnTo>
                  <a:pt x="90" y="28"/>
                </a:lnTo>
                <a:lnTo>
                  <a:pt x="90" y="29"/>
                </a:lnTo>
                <a:lnTo>
                  <a:pt x="89" y="30"/>
                </a:lnTo>
                <a:lnTo>
                  <a:pt x="88" y="30"/>
                </a:lnTo>
                <a:lnTo>
                  <a:pt x="88" y="31"/>
                </a:lnTo>
                <a:lnTo>
                  <a:pt x="87" y="31"/>
                </a:lnTo>
                <a:lnTo>
                  <a:pt x="87" y="32"/>
                </a:lnTo>
                <a:lnTo>
                  <a:pt x="87" y="33"/>
                </a:lnTo>
                <a:lnTo>
                  <a:pt x="88" y="33"/>
                </a:lnTo>
                <a:lnTo>
                  <a:pt x="89" y="33"/>
                </a:lnTo>
                <a:lnTo>
                  <a:pt x="89" y="34"/>
                </a:lnTo>
                <a:lnTo>
                  <a:pt x="90" y="34"/>
                </a:lnTo>
                <a:lnTo>
                  <a:pt x="91" y="34"/>
                </a:lnTo>
                <a:lnTo>
                  <a:pt x="92" y="34"/>
                </a:lnTo>
                <a:lnTo>
                  <a:pt x="93" y="34"/>
                </a:lnTo>
                <a:lnTo>
                  <a:pt x="94" y="34"/>
                </a:lnTo>
                <a:lnTo>
                  <a:pt x="95" y="34"/>
                </a:lnTo>
                <a:lnTo>
                  <a:pt x="96" y="34"/>
                </a:lnTo>
                <a:lnTo>
                  <a:pt x="97" y="34"/>
                </a:lnTo>
                <a:lnTo>
                  <a:pt x="98" y="34"/>
                </a:lnTo>
                <a:lnTo>
                  <a:pt x="99" y="34"/>
                </a:lnTo>
                <a:lnTo>
                  <a:pt x="100" y="34"/>
                </a:lnTo>
                <a:lnTo>
                  <a:pt x="101" y="34"/>
                </a:lnTo>
                <a:lnTo>
                  <a:pt x="102" y="34"/>
                </a:lnTo>
                <a:lnTo>
                  <a:pt x="102" y="33"/>
                </a:lnTo>
                <a:lnTo>
                  <a:pt x="103" y="33"/>
                </a:lnTo>
                <a:lnTo>
                  <a:pt x="104" y="33"/>
                </a:lnTo>
                <a:lnTo>
                  <a:pt x="105" y="32"/>
                </a:lnTo>
                <a:close/>
                <a:moveTo>
                  <a:pt x="105" y="32"/>
                </a:moveTo>
                <a:lnTo>
                  <a:pt x="105" y="31"/>
                </a:lnTo>
                <a:lnTo>
                  <a:pt x="104" y="31"/>
                </a:lnTo>
                <a:lnTo>
                  <a:pt x="104" y="30"/>
                </a:lnTo>
                <a:lnTo>
                  <a:pt x="103" y="30"/>
                </a:lnTo>
                <a:lnTo>
                  <a:pt x="103" y="29"/>
                </a:lnTo>
                <a:lnTo>
                  <a:pt x="102" y="29"/>
                </a:lnTo>
                <a:lnTo>
                  <a:pt x="102" y="28"/>
                </a:lnTo>
                <a:lnTo>
                  <a:pt x="101" y="27"/>
                </a:lnTo>
                <a:lnTo>
                  <a:pt x="101" y="26"/>
                </a:lnTo>
                <a:lnTo>
                  <a:pt x="49" y="25"/>
                </a:lnTo>
                <a:lnTo>
                  <a:pt x="49" y="24"/>
                </a:lnTo>
                <a:lnTo>
                  <a:pt x="49" y="23"/>
                </a:lnTo>
                <a:lnTo>
                  <a:pt x="49" y="22"/>
                </a:lnTo>
                <a:lnTo>
                  <a:pt x="50" y="22"/>
                </a:lnTo>
                <a:lnTo>
                  <a:pt x="50" y="21"/>
                </a:lnTo>
                <a:lnTo>
                  <a:pt x="51" y="21"/>
                </a:lnTo>
                <a:lnTo>
                  <a:pt x="52" y="21"/>
                </a:lnTo>
                <a:lnTo>
                  <a:pt x="53" y="21"/>
                </a:lnTo>
                <a:lnTo>
                  <a:pt x="53" y="22"/>
                </a:lnTo>
                <a:lnTo>
                  <a:pt x="54" y="22"/>
                </a:lnTo>
                <a:lnTo>
                  <a:pt x="54" y="23"/>
                </a:lnTo>
                <a:lnTo>
                  <a:pt x="55" y="23"/>
                </a:lnTo>
                <a:lnTo>
                  <a:pt x="55" y="24"/>
                </a:lnTo>
                <a:lnTo>
                  <a:pt x="55" y="25"/>
                </a:lnTo>
                <a:lnTo>
                  <a:pt x="55" y="26"/>
                </a:lnTo>
                <a:lnTo>
                  <a:pt x="55" y="27"/>
                </a:lnTo>
                <a:lnTo>
                  <a:pt x="55" y="28"/>
                </a:lnTo>
                <a:close/>
                <a:moveTo>
                  <a:pt x="55" y="28"/>
                </a:moveTo>
                <a:lnTo>
                  <a:pt x="54" y="28"/>
                </a:lnTo>
                <a:lnTo>
                  <a:pt x="54" y="29"/>
                </a:lnTo>
                <a:lnTo>
                  <a:pt x="53" y="29"/>
                </a:lnTo>
                <a:lnTo>
                  <a:pt x="52" y="29"/>
                </a:lnTo>
                <a:lnTo>
                  <a:pt x="51" y="29"/>
                </a:lnTo>
                <a:lnTo>
                  <a:pt x="50" y="29"/>
                </a:lnTo>
                <a:lnTo>
                  <a:pt x="50" y="28"/>
                </a:lnTo>
                <a:lnTo>
                  <a:pt x="49" y="27"/>
                </a:lnTo>
                <a:lnTo>
                  <a:pt x="49" y="26"/>
                </a:lnTo>
                <a:lnTo>
                  <a:pt x="49" y="25"/>
                </a:lnTo>
                <a:lnTo>
                  <a:pt x="49" y="15"/>
                </a:lnTo>
                <a:lnTo>
                  <a:pt x="49" y="14"/>
                </a:lnTo>
                <a:lnTo>
                  <a:pt x="49" y="13"/>
                </a:lnTo>
                <a:lnTo>
                  <a:pt x="49" y="12"/>
                </a:lnTo>
                <a:lnTo>
                  <a:pt x="49" y="11"/>
                </a:lnTo>
                <a:lnTo>
                  <a:pt x="49" y="10"/>
                </a:lnTo>
                <a:lnTo>
                  <a:pt x="50" y="10"/>
                </a:lnTo>
                <a:lnTo>
                  <a:pt x="50" y="9"/>
                </a:lnTo>
                <a:lnTo>
                  <a:pt x="51" y="9"/>
                </a:lnTo>
                <a:lnTo>
                  <a:pt x="52" y="9"/>
                </a:lnTo>
                <a:lnTo>
                  <a:pt x="52" y="10"/>
                </a:lnTo>
                <a:lnTo>
                  <a:pt x="53" y="10"/>
                </a:lnTo>
                <a:lnTo>
                  <a:pt x="53" y="11"/>
                </a:lnTo>
                <a:lnTo>
                  <a:pt x="54" y="11"/>
                </a:lnTo>
                <a:lnTo>
                  <a:pt x="54" y="12"/>
                </a:lnTo>
                <a:lnTo>
                  <a:pt x="54" y="13"/>
                </a:lnTo>
                <a:close/>
                <a:moveTo>
                  <a:pt x="54" y="13"/>
                </a:moveTo>
                <a:lnTo>
                  <a:pt x="54" y="14"/>
                </a:lnTo>
                <a:lnTo>
                  <a:pt x="54" y="15"/>
                </a:lnTo>
                <a:lnTo>
                  <a:pt x="54" y="16"/>
                </a:lnTo>
                <a:lnTo>
                  <a:pt x="53" y="16"/>
                </a:lnTo>
                <a:lnTo>
                  <a:pt x="53" y="17"/>
                </a:lnTo>
                <a:lnTo>
                  <a:pt x="52" y="17"/>
                </a:lnTo>
                <a:lnTo>
                  <a:pt x="51" y="17"/>
                </a:lnTo>
                <a:lnTo>
                  <a:pt x="50" y="17"/>
                </a:lnTo>
                <a:lnTo>
                  <a:pt x="49" y="17"/>
                </a:lnTo>
                <a:lnTo>
                  <a:pt x="49" y="16"/>
                </a:lnTo>
                <a:lnTo>
                  <a:pt x="49" y="15"/>
                </a:lnTo>
                <a:lnTo>
                  <a:pt x="63" y="17"/>
                </a:lnTo>
                <a:lnTo>
                  <a:pt x="63" y="17"/>
                </a:lnTo>
                <a:lnTo>
                  <a:pt x="64" y="17"/>
                </a:lnTo>
                <a:lnTo>
                  <a:pt x="64" y="16"/>
                </a:lnTo>
                <a:lnTo>
                  <a:pt x="65" y="16"/>
                </a:lnTo>
                <a:lnTo>
                  <a:pt x="65" y="15"/>
                </a:lnTo>
                <a:lnTo>
                  <a:pt x="65" y="14"/>
                </a:lnTo>
                <a:lnTo>
                  <a:pt x="66" y="14"/>
                </a:lnTo>
                <a:lnTo>
                  <a:pt x="66" y="13"/>
                </a:lnTo>
                <a:lnTo>
                  <a:pt x="66" y="12"/>
                </a:lnTo>
                <a:lnTo>
                  <a:pt x="66" y="11"/>
                </a:lnTo>
                <a:lnTo>
                  <a:pt x="65" y="11"/>
                </a:lnTo>
                <a:lnTo>
                  <a:pt x="65" y="10"/>
                </a:lnTo>
                <a:lnTo>
                  <a:pt x="65" y="9"/>
                </a:lnTo>
                <a:lnTo>
                  <a:pt x="64" y="9"/>
                </a:lnTo>
                <a:lnTo>
                  <a:pt x="64" y="8"/>
                </a:lnTo>
                <a:lnTo>
                  <a:pt x="63" y="8"/>
                </a:lnTo>
                <a:lnTo>
                  <a:pt x="63" y="7"/>
                </a:lnTo>
                <a:lnTo>
                  <a:pt x="62" y="7"/>
                </a:lnTo>
                <a:lnTo>
                  <a:pt x="61" y="7"/>
                </a:lnTo>
                <a:lnTo>
                  <a:pt x="60" y="6"/>
                </a:lnTo>
                <a:lnTo>
                  <a:pt x="59" y="6"/>
                </a:lnTo>
                <a:lnTo>
                  <a:pt x="58" y="6"/>
                </a:lnTo>
                <a:lnTo>
                  <a:pt x="57" y="6"/>
                </a:lnTo>
                <a:lnTo>
                  <a:pt x="56" y="5"/>
                </a:lnTo>
                <a:lnTo>
                  <a:pt x="55" y="5"/>
                </a:lnTo>
                <a:lnTo>
                  <a:pt x="54" y="5"/>
                </a:lnTo>
                <a:lnTo>
                  <a:pt x="53" y="5"/>
                </a:lnTo>
                <a:lnTo>
                  <a:pt x="52" y="5"/>
                </a:lnTo>
                <a:lnTo>
                  <a:pt x="51" y="5"/>
                </a:lnTo>
                <a:lnTo>
                  <a:pt x="50" y="5"/>
                </a:lnTo>
                <a:lnTo>
                  <a:pt x="49" y="5"/>
                </a:lnTo>
                <a:lnTo>
                  <a:pt x="48" y="5"/>
                </a:lnTo>
                <a:lnTo>
                  <a:pt x="47" y="5"/>
                </a:lnTo>
                <a:lnTo>
                  <a:pt x="46" y="5"/>
                </a:lnTo>
                <a:lnTo>
                  <a:pt x="45" y="5"/>
                </a:lnTo>
                <a:lnTo>
                  <a:pt x="44" y="4"/>
                </a:lnTo>
                <a:lnTo>
                  <a:pt x="43" y="4"/>
                </a:lnTo>
                <a:lnTo>
                  <a:pt x="42" y="4"/>
                </a:lnTo>
                <a:lnTo>
                  <a:pt x="41" y="4"/>
                </a:lnTo>
                <a:lnTo>
                  <a:pt x="40" y="4"/>
                </a:lnTo>
                <a:lnTo>
                  <a:pt x="39" y="4"/>
                </a:lnTo>
                <a:lnTo>
                  <a:pt x="38" y="4"/>
                </a:lnTo>
                <a:lnTo>
                  <a:pt x="37" y="4"/>
                </a:lnTo>
                <a:lnTo>
                  <a:pt x="36" y="4"/>
                </a:lnTo>
                <a:lnTo>
                  <a:pt x="35" y="4"/>
                </a:lnTo>
                <a:lnTo>
                  <a:pt x="35" y="5"/>
                </a:lnTo>
                <a:lnTo>
                  <a:pt x="34" y="5"/>
                </a:lnTo>
                <a:lnTo>
                  <a:pt x="34" y="6"/>
                </a:lnTo>
                <a:lnTo>
                  <a:pt x="35" y="6"/>
                </a:lnTo>
                <a:lnTo>
                  <a:pt x="35" y="7"/>
                </a:lnTo>
                <a:lnTo>
                  <a:pt x="36" y="8"/>
                </a:lnTo>
                <a:lnTo>
                  <a:pt x="37" y="8"/>
                </a:lnTo>
                <a:lnTo>
                  <a:pt x="37" y="9"/>
                </a:lnTo>
                <a:lnTo>
                  <a:pt x="38" y="9"/>
                </a:lnTo>
                <a:lnTo>
                  <a:pt x="38" y="10"/>
                </a:lnTo>
                <a:lnTo>
                  <a:pt x="38" y="11"/>
                </a:lnTo>
                <a:lnTo>
                  <a:pt x="38" y="12"/>
                </a:lnTo>
                <a:lnTo>
                  <a:pt x="38" y="13"/>
                </a:lnTo>
                <a:lnTo>
                  <a:pt x="38" y="14"/>
                </a:lnTo>
                <a:lnTo>
                  <a:pt x="38" y="15"/>
                </a:lnTo>
                <a:lnTo>
                  <a:pt x="38" y="16"/>
                </a:lnTo>
                <a:lnTo>
                  <a:pt x="38" y="17"/>
                </a:lnTo>
                <a:lnTo>
                  <a:pt x="38" y="18"/>
                </a:lnTo>
                <a:lnTo>
                  <a:pt x="38" y="19"/>
                </a:lnTo>
                <a:lnTo>
                  <a:pt x="38" y="20"/>
                </a:lnTo>
                <a:lnTo>
                  <a:pt x="38" y="21"/>
                </a:lnTo>
                <a:lnTo>
                  <a:pt x="38" y="22"/>
                </a:lnTo>
                <a:lnTo>
                  <a:pt x="38" y="23"/>
                </a:lnTo>
                <a:lnTo>
                  <a:pt x="38" y="24"/>
                </a:lnTo>
                <a:lnTo>
                  <a:pt x="38" y="25"/>
                </a:lnTo>
                <a:lnTo>
                  <a:pt x="37" y="26"/>
                </a:lnTo>
                <a:lnTo>
                  <a:pt x="37" y="27"/>
                </a:lnTo>
                <a:lnTo>
                  <a:pt x="37" y="28"/>
                </a:lnTo>
                <a:lnTo>
                  <a:pt x="37" y="29"/>
                </a:lnTo>
                <a:lnTo>
                  <a:pt x="36" y="29"/>
                </a:lnTo>
                <a:lnTo>
                  <a:pt x="36" y="30"/>
                </a:lnTo>
                <a:lnTo>
                  <a:pt x="35" y="30"/>
                </a:lnTo>
                <a:lnTo>
                  <a:pt x="34" y="30"/>
                </a:lnTo>
                <a:lnTo>
                  <a:pt x="34" y="31"/>
                </a:lnTo>
                <a:lnTo>
                  <a:pt x="34" y="32"/>
                </a:lnTo>
                <a:lnTo>
                  <a:pt x="35" y="33"/>
                </a:lnTo>
                <a:lnTo>
                  <a:pt x="36" y="33"/>
                </a:lnTo>
                <a:lnTo>
                  <a:pt x="36" y="34"/>
                </a:lnTo>
                <a:lnTo>
                  <a:pt x="37" y="34"/>
                </a:lnTo>
                <a:lnTo>
                  <a:pt x="38" y="34"/>
                </a:lnTo>
                <a:lnTo>
                  <a:pt x="39" y="34"/>
                </a:lnTo>
                <a:lnTo>
                  <a:pt x="40" y="34"/>
                </a:lnTo>
                <a:lnTo>
                  <a:pt x="41" y="34"/>
                </a:lnTo>
                <a:lnTo>
                  <a:pt x="42" y="34"/>
                </a:lnTo>
                <a:lnTo>
                  <a:pt x="43" y="34"/>
                </a:lnTo>
                <a:lnTo>
                  <a:pt x="44" y="34"/>
                </a:lnTo>
                <a:lnTo>
                  <a:pt x="45" y="34"/>
                </a:lnTo>
                <a:lnTo>
                  <a:pt x="45" y="33"/>
                </a:lnTo>
                <a:lnTo>
                  <a:pt x="46" y="33"/>
                </a:lnTo>
                <a:lnTo>
                  <a:pt x="47" y="33"/>
                </a:lnTo>
                <a:lnTo>
                  <a:pt x="48" y="34"/>
                </a:lnTo>
                <a:lnTo>
                  <a:pt x="49" y="34"/>
                </a:lnTo>
                <a:lnTo>
                  <a:pt x="50" y="34"/>
                </a:lnTo>
                <a:lnTo>
                  <a:pt x="51" y="34"/>
                </a:lnTo>
                <a:lnTo>
                  <a:pt x="52" y="34"/>
                </a:lnTo>
                <a:lnTo>
                  <a:pt x="53" y="34"/>
                </a:lnTo>
                <a:lnTo>
                  <a:pt x="54" y="34"/>
                </a:lnTo>
                <a:lnTo>
                  <a:pt x="55" y="34"/>
                </a:lnTo>
                <a:lnTo>
                  <a:pt x="56" y="34"/>
                </a:lnTo>
                <a:lnTo>
                  <a:pt x="57" y="34"/>
                </a:lnTo>
                <a:lnTo>
                  <a:pt x="58" y="34"/>
                </a:lnTo>
                <a:lnTo>
                  <a:pt x="59" y="34"/>
                </a:lnTo>
                <a:lnTo>
                  <a:pt x="59" y="33"/>
                </a:lnTo>
                <a:lnTo>
                  <a:pt x="60" y="33"/>
                </a:lnTo>
                <a:lnTo>
                  <a:pt x="61" y="33"/>
                </a:lnTo>
                <a:lnTo>
                  <a:pt x="62" y="33"/>
                </a:lnTo>
                <a:lnTo>
                  <a:pt x="63" y="33"/>
                </a:lnTo>
                <a:lnTo>
                  <a:pt x="63" y="32"/>
                </a:lnTo>
                <a:lnTo>
                  <a:pt x="64" y="32"/>
                </a:lnTo>
                <a:lnTo>
                  <a:pt x="65" y="32"/>
                </a:lnTo>
                <a:lnTo>
                  <a:pt x="65" y="31"/>
                </a:lnTo>
                <a:lnTo>
                  <a:pt x="66" y="31"/>
                </a:lnTo>
                <a:lnTo>
                  <a:pt x="66" y="30"/>
                </a:lnTo>
                <a:lnTo>
                  <a:pt x="67" y="30"/>
                </a:lnTo>
                <a:lnTo>
                  <a:pt x="67" y="29"/>
                </a:lnTo>
                <a:lnTo>
                  <a:pt x="68" y="29"/>
                </a:lnTo>
                <a:lnTo>
                  <a:pt x="68" y="28"/>
                </a:lnTo>
                <a:lnTo>
                  <a:pt x="68" y="27"/>
                </a:lnTo>
                <a:lnTo>
                  <a:pt x="68" y="26"/>
                </a:lnTo>
                <a:lnTo>
                  <a:pt x="69" y="26"/>
                </a:lnTo>
                <a:lnTo>
                  <a:pt x="69" y="25"/>
                </a:lnTo>
                <a:lnTo>
                  <a:pt x="68" y="24"/>
                </a:lnTo>
                <a:close/>
                <a:moveTo>
                  <a:pt x="68" y="24"/>
                </a:moveTo>
                <a:lnTo>
                  <a:pt x="68" y="23"/>
                </a:lnTo>
                <a:lnTo>
                  <a:pt x="68" y="22"/>
                </a:lnTo>
                <a:lnTo>
                  <a:pt x="67" y="22"/>
                </a:lnTo>
                <a:lnTo>
                  <a:pt x="67" y="21"/>
                </a:lnTo>
                <a:lnTo>
                  <a:pt x="66" y="21"/>
                </a:lnTo>
                <a:lnTo>
                  <a:pt x="65" y="20"/>
                </a:lnTo>
                <a:lnTo>
                  <a:pt x="64" y="19"/>
                </a:lnTo>
                <a:lnTo>
                  <a:pt x="63" y="19"/>
                </a:lnTo>
                <a:lnTo>
                  <a:pt x="62" y="19"/>
                </a:lnTo>
                <a:lnTo>
                  <a:pt x="62" y="18"/>
                </a:lnTo>
                <a:lnTo>
                  <a:pt x="63" y="18"/>
                </a:lnTo>
                <a:lnTo>
                  <a:pt x="63" y="17"/>
                </a:lnTo>
                <a:lnTo>
                  <a:pt x="19" y="1"/>
                </a:lnTo>
                <a:lnTo>
                  <a:pt x="18" y="1"/>
                </a:lnTo>
                <a:lnTo>
                  <a:pt x="17" y="1"/>
                </a:lnTo>
                <a:lnTo>
                  <a:pt x="17" y="0"/>
                </a:lnTo>
                <a:lnTo>
                  <a:pt x="16" y="0"/>
                </a:lnTo>
                <a:lnTo>
                  <a:pt x="15" y="0"/>
                </a:lnTo>
                <a:lnTo>
                  <a:pt x="15" y="1"/>
                </a:lnTo>
                <a:lnTo>
                  <a:pt x="14" y="1"/>
                </a:lnTo>
                <a:lnTo>
                  <a:pt x="13" y="1"/>
                </a:lnTo>
                <a:lnTo>
                  <a:pt x="12" y="1"/>
                </a:lnTo>
                <a:lnTo>
                  <a:pt x="11" y="1"/>
                </a:lnTo>
                <a:lnTo>
                  <a:pt x="10" y="1"/>
                </a:lnTo>
                <a:lnTo>
                  <a:pt x="10" y="2"/>
                </a:lnTo>
                <a:lnTo>
                  <a:pt x="9" y="2"/>
                </a:lnTo>
                <a:lnTo>
                  <a:pt x="8" y="2"/>
                </a:lnTo>
                <a:lnTo>
                  <a:pt x="8" y="3"/>
                </a:lnTo>
                <a:lnTo>
                  <a:pt x="7" y="3"/>
                </a:lnTo>
                <a:lnTo>
                  <a:pt x="6" y="3"/>
                </a:lnTo>
                <a:lnTo>
                  <a:pt x="6" y="4"/>
                </a:lnTo>
                <a:lnTo>
                  <a:pt x="5" y="4"/>
                </a:lnTo>
                <a:lnTo>
                  <a:pt x="5" y="5"/>
                </a:lnTo>
                <a:lnTo>
                  <a:pt x="4" y="5"/>
                </a:lnTo>
                <a:lnTo>
                  <a:pt x="4" y="6"/>
                </a:lnTo>
                <a:lnTo>
                  <a:pt x="3" y="6"/>
                </a:lnTo>
                <a:lnTo>
                  <a:pt x="3" y="7"/>
                </a:lnTo>
                <a:lnTo>
                  <a:pt x="3" y="8"/>
                </a:lnTo>
                <a:lnTo>
                  <a:pt x="2" y="8"/>
                </a:lnTo>
                <a:lnTo>
                  <a:pt x="2" y="9"/>
                </a:lnTo>
                <a:lnTo>
                  <a:pt x="2" y="10"/>
                </a:lnTo>
                <a:lnTo>
                  <a:pt x="1" y="10"/>
                </a:lnTo>
                <a:lnTo>
                  <a:pt x="1" y="11"/>
                </a:lnTo>
                <a:lnTo>
                  <a:pt x="1" y="12"/>
                </a:lnTo>
                <a:lnTo>
                  <a:pt x="1" y="13"/>
                </a:lnTo>
                <a:lnTo>
                  <a:pt x="0" y="14"/>
                </a:lnTo>
                <a:lnTo>
                  <a:pt x="0" y="15"/>
                </a:lnTo>
                <a:lnTo>
                  <a:pt x="0" y="16"/>
                </a:lnTo>
                <a:lnTo>
                  <a:pt x="0" y="17"/>
                </a:lnTo>
                <a:lnTo>
                  <a:pt x="0" y="18"/>
                </a:lnTo>
                <a:lnTo>
                  <a:pt x="1" y="18"/>
                </a:lnTo>
                <a:lnTo>
                  <a:pt x="1" y="19"/>
                </a:lnTo>
                <a:lnTo>
                  <a:pt x="1" y="20"/>
                </a:lnTo>
                <a:lnTo>
                  <a:pt x="1" y="21"/>
                </a:lnTo>
                <a:lnTo>
                  <a:pt x="1" y="22"/>
                </a:lnTo>
                <a:lnTo>
                  <a:pt x="2" y="22"/>
                </a:lnTo>
                <a:lnTo>
                  <a:pt x="2" y="23"/>
                </a:lnTo>
                <a:lnTo>
                  <a:pt x="2" y="24"/>
                </a:lnTo>
                <a:lnTo>
                  <a:pt x="3" y="24"/>
                </a:lnTo>
                <a:lnTo>
                  <a:pt x="3" y="25"/>
                </a:lnTo>
                <a:lnTo>
                  <a:pt x="3" y="26"/>
                </a:lnTo>
                <a:lnTo>
                  <a:pt x="4" y="26"/>
                </a:lnTo>
                <a:lnTo>
                  <a:pt x="4" y="27"/>
                </a:lnTo>
                <a:lnTo>
                  <a:pt x="5" y="27"/>
                </a:lnTo>
                <a:lnTo>
                  <a:pt x="5" y="28"/>
                </a:lnTo>
                <a:lnTo>
                  <a:pt x="6" y="29"/>
                </a:lnTo>
                <a:lnTo>
                  <a:pt x="7" y="30"/>
                </a:lnTo>
                <a:lnTo>
                  <a:pt x="8" y="31"/>
                </a:lnTo>
                <a:lnTo>
                  <a:pt x="9" y="31"/>
                </a:lnTo>
                <a:lnTo>
                  <a:pt x="9" y="32"/>
                </a:lnTo>
                <a:lnTo>
                  <a:pt x="10" y="32"/>
                </a:lnTo>
                <a:lnTo>
                  <a:pt x="11" y="32"/>
                </a:lnTo>
                <a:lnTo>
                  <a:pt x="11" y="33"/>
                </a:lnTo>
                <a:lnTo>
                  <a:pt x="12" y="33"/>
                </a:lnTo>
                <a:lnTo>
                  <a:pt x="13" y="33"/>
                </a:lnTo>
                <a:lnTo>
                  <a:pt x="14" y="33"/>
                </a:lnTo>
                <a:lnTo>
                  <a:pt x="14" y="34"/>
                </a:lnTo>
                <a:lnTo>
                  <a:pt x="15" y="34"/>
                </a:lnTo>
                <a:lnTo>
                  <a:pt x="16" y="34"/>
                </a:lnTo>
                <a:lnTo>
                  <a:pt x="17" y="34"/>
                </a:lnTo>
                <a:lnTo>
                  <a:pt x="18" y="34"/>
                </a:lnTo>
                <a:lnTo>
                  <a:pt x="19" y="34"/>
                </a:lnTo>
                <a:lnTo>
                  <a:pt x="20" y="34"/>
                </a:lnTo>
                <a:lnTo>
                  <a:pt x="21" y="34"/>
                </a:lnTo>
                <a:lnTo>
                  <a:pt x="22" y="34"/>
                </a:lnTo>
                <a:lnTo>
                  <a:pt x="23" y="34"/>
                </a:lnTo>
                <a:lnTo>
                  <a:pt x="23" y="33"/>
                </a:lnTo>
                <a:lnTo>
                  <a:pt x="24" y="33"/>
                </a:lnTo>
                <a:lnTo>
                  <a:pt x="25" y="33"/>
                </a:lnTo>
                <a:lnTo>
                  <a:pt x="26" y="33"/>
                </a:lnTo>
                <a:lnTo>
                  <a:pt x="26" y="32"/>
                </a:lnTo>
                <a:lnTo>
                  <a:pt x="27" y="32"/>
                </a:lnTo>
                <a:lnTo>
                  <a:pt x="28" y="32"/>
                </a:lnTo>
                <a:lnTo>
                  <a:pt x="29" y="32"/>
                </a:lnTo>
                <a:lnTo>
                  <a:pt x="29" y="31"/>
                </a:lnTo>
                <a:lnTo>
                  <a:pt x="30" y="31"/>
                </a:lnTo>
                <a:lnTo>
                  <a:pt x="31" y="31"/>
                </a:lnTo>
                <a:lnTo>
                  <a:pt x="31" y="30"/>
                </a:lnTo>
                <a:lnTo>
                  <a:pt x="32" y="30"/>
                </a:lnTo>
                <a:lnTo>
                  <a:pt x="32" y="29"/>
                </a:lnTo>
                <a:lnTo>
                  <a:pt x="33" y="28"/>
                </a:lnTo>
                <a:lnTo>
                  <a:pt x="33" y="27"/>
                </a:lnTo>
                <a:lnTo>
                  <a:pt x="33" y="26"/>
                </a:lnTo>
                <a:lnTo>
                  <a:pt x="34" y="26"/>
                </a:lnTo>
                <a:lnTo>
                  <a:pt x="34" y="25"/>
                </a:lnTo>
                <a:lnTo>
                  <a:pt x="33" y="25"/>
                </a:lnTo>
                <a:lnTo>
                  <a:pt x="33" y="24"/>
                </a:lnTo>
                <a:lnTo>
                  <a:pt x="32" y="23"/>
                </a:lnTo>
                <a:lnTo>
                  <a:pt x="31" y="23"/>
                </a:lnTo>
                <a:lnTo>
                  <a:pt x="30" y="23"/>
                </a:lnTo>
                <a:lnTo>
                  <a:pt x="30" y="24"/>
                </a:lnTo>
                <a:lnTo>
                  <a:pt x="29" y="24"/>
                </a:lnTo>
                <a:lnTo>
                  <a:pt x="29" y="25"/>
                </a:lnTo>
                <a:lnTo>
                  <a:pt x="28" y="25"/>
                </a:lnTo>
                <a:lnTo>
                  <a:pt x="27" y="25"/>
                </a:lnTo>
                <a:lnTo>
                  <a:pt x="26" y="26"/>
                </a:lnTo>
                <a:lnTo>
                  <a:pt x="25" y="26"/>
                </a:lnTo>
                <a:lnTo>
                  <a:pt x="24" y="26"/>
                </a:lnTo>
                <a:lnTo>
                  <a:pt x="23" y="26"/>
                </a:lnTo>
                <a:lnTo>
                  <a:pt x="22" y="26"/>
                </a:lnTo>
                <a:lnTo>
                  <a:pt x="21" y="26"/>
                </a:lnTo>
                <a:lnTo>
                  <a:pt x="21" y="25"/>
                </a:lnTo>
                <a:lnTo>
                  <a:pt x="20" y="25"/>
                </a:lnTo>
                <a:lnTo>
                  <a:pt x="19" y="25"/>
                </a:lnTo>
                <a:lnTo>
                  <a:pt x="18" y="24"/>
                </a:lnTo>
                <a:lnTo>
                  <a:pt x="17" y="24"/>
                </a:lnTo>
                <a:lnTo>
                  <a:pt x="17" y="23"/>
                </a:lnTo>
                <a:lnTo>
                  <a:pt x="16" y="23"/>
                </a:lnTo>
                <a:lnTo>
                  <a:pt x="16" y="22"/>
                </a:lnTo>
                <a:lnTo>
                  <a:pt x="15" y="22"/>
                </a:lnTo>
                <a:lnTo>
                  <a:pt x="15" y="21"/>
                </a:lnTo>
                <a:lnTo>
                  <a:pt x="15" y="20"/>
                </a:lnTo>
                <a:lnTo>
                  <a:pt x="14" y="20"/>
                </a:lnTo>
                <a:lnTo>
                  <a:pt x="14" y="19"/>
                </a:lnTo>
                <a:lnTo>
                  <a:pt x="14" y="18"/>
                </a:lnTo>
                <a:lnTo>
                  <a:pt x="13" y="17"/>
                </a:lnTo>
                <a:lnTo>
                  <a:pt x="13" y="16"/>
                </a:lnTo>
                <a:lnTo>
                  <a:pt x="13" y="15"/>
                </a:lnTo>
                <a:lnTo>
                  <a:pt x="13" y="14"/>
                </a:lnTo>
                <a:lnTo>
                  <a:pt x="13" y="13"/>
                </a:lnTo>
                <a:lnTo>
                  <a:pt x="13" y="12"/>
                </a:lnTo>
                <a:lnTo>
                  <a:pt x="13" y="11"/>
                </a:lnTo>
                <a:lnTo>
                  <a:pt x="13" y="10"/>
                </a:lnTo>
                <a:lnTo>
                  <a:pt x="13" y="9"/>
                </a:lnTo>
                <a:lnTo>
                  <a:pt x="14" y="9"/>
                </a:lnTo>
                <a:lnTo>
                  <a:pt x="14" y="8"/>
                </a:lnTo>
                <a:lnTo>
                  <a:pt x="15" y="8"/>
                </a:lnTo>
                <a:lnTo>
                  <a:pt x="15" y="7"/>
                </a:lnTo>
                <a:lnTo>
                  <a:pt x="16" y="7"/>
                </a:lnTo>
                <a:lnTo>
                  <a:pt x="17" y="7"/>
                </a:lnTo>
                <a:lnTo>
                  <a:pt x="18" y="7"/>
                </a:lnTo>
                <a:lnTo>
                  <a:pt x="19" y="7"/>
                </a:lnTo>
                <a:lnTo>
                  <a:pt x="20" y="7"/>
                </a:lnTo>
                <a:lnTo>
                  <a:pt x="20" y="8"/>
                </a:lnTo>
                <a:lnTo>
                  <a:pt x="21" y="8"/>
                </a:lnTo>
                <a:lnTo>
                  <a:pt x="22" y="8"/>
                </a:lnTo>
                <a:lnTo>
                  <a:pt x="22" y="9"/>
                </a:lnTo>
                <a:lnTo>
                  <a:pt x="23" y="9"/>
                </a:lnTo>
                <a:lnTo>
                  <a:pt x="24" y="10"/>
                </a:lnTo>
                <a:lnTo>
                  <a:pt x="24" y="11"/>
                </a:lnTo>
                <a:lnTo>
                  <a:pt x="25" y="11"/>
                </a:lnTo>
                <a:lnTo>
                  <a:pt x="25" y="12"/>
                </a:lnTo>
                <a:lnTo>
                  <a:pt x="26" y="12"/>
                </a:lnTo>
                <a:lnTo>
                  <a:pt x="26" y="13"/>
                </a:lnTo>
                <a:lnTo>
                  <a:pt x="27" y="14"/>
                </a:lnTo>
                <a:lnTo>
                  <a:pt x="27" y="15"/>
                </a:lnTo>
                <a:lnTo>
                  <a:pt x="28" y="15"/>
                </a:lnTo>
                <a:lnTo>
                  <a:pt x="28" y="16"/>
                </a:lnTo>
                <a:lnTo>
                  <a:pt x="29" y="16"/>
                </a:lnTo>
                <a:lnTo>
                  <a:pt x="30" y="16"/>
                </a:lnTo>
                <a:lnTo>
                  <a:pt x="31" y="16"/>
                </a:lnTo>
                <a:lnTo>
                  <a:pt x="32" y="16"/>
                </a:lnTo>
                <a:lnTo>
                  <a:pt x="33" y="16"/>
                </a:lnTo>
                <a:lnTo>
                  <a:pt x="33" y="15"/>
                </a:lnTo>
                <a:lnTo>
                  <a:pt x="34" y="15"/>
                </a:lnTo>
                <a:lnTo>
                  <a:pt x="34" y="14"/>
                </a:lnTo>
                <a:lnTo>
                  <a:pt x="34" y="13"/>
                </a:lnTo>
                <a:lnTo>
                  <a:pt x="34" y="12"/>
                </a:lnTo>
                <a:lnTo>
                  <a:pt x="34" y="11"/>
                </a:lnTo>
                <a:lnTo>
                  <a:pt x="34" y="10"/>
                </a:lnTo>
                <a:lnTo>
                  <a:pt x="34" y="9"/>
                </a:lnTo>
                <a:lnTo>
                  <a:pt x="34" y="8"/>
                </a:lnTo>
                <a:lnTo>
                  <a:pt x="33" y="8"/>
                </a:lnTo>
                <a:lnTo>
                  <a:pt x="33" y="7"/>
                </a:lnTo>
                <a:lnTo>
                  <a:pt x="33" y="6"/>
                </a:lnTo>
                <a:lnTo>
                  <a:pt x="32" y="6"/>
                </a:lnTo>
                <a:lnTo>
                  <a:pt x="32" y="5"/>
                </a:lnTo>
                <a:lnTo>
                  <a:pt x="31" y="5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3" name="Freeform 1281"/>
          <xdr:cNvSpPr>
            <a:spLocks/>
          </xdr:cNvSpPr>
        </xdr:nvSpPr>
        <xdr:spPr>
          <a:xfrm>
            <a:off x="312" y="119"/>
            <a:ext cx="84" cy="35"/>
          </a:xfrm>
          <a:custGeom>
            <a:pathLst>
              <a:path h="35" w="84">
                <a:moveTo>
                  <a:pt x="42" y="10"/>
                </a:moveTo>
                <a:lnTo>
                  <a:pt x="43" y="10"/>
                </a:lnTo>
                <a:lnTo>
                  <a:pt x="44" y="10"/>
                </a:lnTo>
                <a:lnTo>
                  <a:pt x="45" y="10"/>
                </a:lnTo>
                <a:lnTo>
                  <a:pt x="46" y="11"/>
                </a:lnTo>
                <a:lnTo>
                  <a:pt x="47" y="11"/>
                </a:lnTo>
                <a:lnTo>
                  <a:pt x="48" y="11"/>
                </a:lnTo>
                <a:lnTo>
                  <a:pt x="49" y="11"/>
                </a:lnTo>
                <a:lnTo>
                  <a:pt x="50" y="11"/>
                </a:lnTo>
                <a:lnTo>
                  <a:pt x="51" y="11"/>
                </a:lnTo>
                <a:lnTo>
                  <a:pt x="52" y="12"/>
                </a:lnTo>
                <a:lnTo>
                  <a:pt x="53" y="12"/>
                </a:lnTo>
                <a:lnTo>
                  <a:pt x="54" y="12"/>
                </a:lnTo>
                <a:lnTo>
                  <a:pt x="55" y="13"/>
                </a:lnTo>
                <a:lnTo>
                  <a:pt x="56" y="13"/>
                </a:lnTo>
                <a:lnTo>
                  <a:pt x="57" y="13"/>
                </a:lnTo>
                <a:lnTo>
                  <a:pt x="57" y="14"/>
                </a:lnTo>
                <a:lnTo>
                  <a:pt x="58" y="14"/>
                </a:lnTo>
                <a:lnTo>
                  <a:pt x="59" y="14"/>
                </a:lnTo>
                <a:lnTo>
                  <a:pt x="60" y="15"/>
                </a:lnTo>
                <a:lnTo>
                  <a:pt x="61" y="15"/>
                </a:lnTo>
                <a:lnTo>
                  <a:pt x="61" y="16"/>
                </a:lnTo>
                <a:lnTo>
                  <a:pt x="62" y="16"/>
                </a:lnTo>
                <a:lnTo>
                  <a:pt x="63" y="17"/>
                </a:lnTo>
                <a:lnTo>
                  <a:pt x="64" y="17"/>
                </a:lnTo>
                <a:lnTo>
                  <a:pt x="64" y="18"/>
                </a:lnTo>
                <a:lnTo>
                  <a:pt x="65" y="18"/>
                </a:lnTo>
                <a:lnTo>
                  <a:pt x="65" y="19"/>
                </a:lnTo>
                <a:lnTo>
                  <a:pt x="66" y="19"/>
                </a:lnTo>
                <a:lnTo>
                  <a:pt x="66" y="20"/>
                </a:lnTo>
                <a:lnTo>
                  <a:pt x="67" y="20"/>
                </a:lnTo>
                <a:lnTo>
                  <a:pt x="67" y="21"/>
                </a:lnTo>
                <a:lnTo>
                  <a:pt x="68" y="21"/>
                </a:lnTo>
                <a:lnTo>
                  <a:pt x="68" y="22"/>
                </a:lnTo>
                <a:lnTo>
                  <a:pt x="69" y="23"/>
                </a:lnTo>
                <a:lnTo>
                  <a:pt x="69" y="24"/>
                </a:lnTo>
                <a:lnTo>
                  <a:pt x="70" y="24"/>
                </a:lnTo>
                <a:lnTo>
                  <a:pt x="70" y="25"/>
                </a:lnTo>
                <a:lnTo>
                  <a:pt x="70" y="26"/>
                </a:lnTo>
                <a:lnTo>
                  <a:pt x="71" y="26"/>
                </a:lnTo>
                <a:lnTo>
                  <a:pt x="71" y="27"/>
                </a:lnTo>
                <a:lnTo>
                  <a:pt x="71" y="28"/>
                </a:lnTo>
                <a:lnTo>
                  <a:pt x="71" y="29"/>
                </a:lnTo>
                <a:lnTo>
                  <a:pt x="71" y="30"/>
                </a:lnTo>
                <a:lnTo>
                  <a:pt x="71" y="31"/>
                </a:lnTo>
                <a:lnTo>
                  <a:pt x="72" y="31"/>
                </a:lnTo>
                <a:lnTo>
                  <a:pt x="72" y="32"/>
                </a:lnTo>
                <a:lnTo>
                  <a:pt x="71" y="32"/>
                </a:lnTo>
                <a:lnTo>
                  <a:pt x="70" y="33"/>
                </a:lnTo>
                <a:lnTo>
                  <a:pt x="69" y="33"/>
                </a:lnTo>
                <a:lnTo>
                  <a:pt x="68" y="33"/>
                </a:lnTo>
                <a:lnTo>
                  <a:pt x="67" y="33"/>
                </a:lnTo>
                <a:lnTo>
                  <a:pt x="66" y="33"/>
                </a:lnTo>
                <a:lnTo>
                  <a:pt x="65" y="34"/>
                </a:lnTo>
                <a:lnTo>
                  <a:pt x="64" y="34"/>
                </a:lnTo>
                <a:lnTo>
                  <a:pt x="63" y="34"/>
                </a:lnTo>
                <a:lnTo>
                  <a:pt x="62" y="34"/>
                </a:lnTo>
                <a:lnTo>
                  <a:pt x="61" y="34"/>
                </a:lnTo>
                <a:lnTo>
                  <a:pt x="60" y="34"/>
                </a:lnTo>
                <a:lnTo>
                  <a:pt x="59" y="34"/>
                </a:lnTo>
                <a:lnTo>
                  <a:pt x="58" y="34"/>
                </a:lnTo>
                <a:lnTo>
                  <a:pt x="57" y="35"/>
                </a:lnTo>
                <a:lnTo>
                  <a:pt x="55" y="35"/>
                </a:lnTo>
                <a:lnTo>
                  <a:pt x="54" y="35"/>
                </a:lnTo>
                <a:lnTo>
                  <a:pt x="53" y="35"/>
                </a:lnTo>
                <a:lnTo>
                  <a:pt x="52" y="35"/>
                </a:lnTo>
                <a:lnTo>
                  <a:pt x="50" y="35"/>
                </a:lnTo>
                <a:lnTo>
                  <a:pt x="49" y="35"/>
                </a:lnTo>
                <a:lnTo>
                  <a:pt x="48" y="35"/>
                </a:lnTo>
                <a:lnTo>
                  <a:pt x="46" y="35"/>
                </a:lnTo>
                <a:lnTo>
                  <a:pt x="45" y="35"/>
                </a:lnTo>
                <a:lnTo>
                  <a:pt x="43" y="35"/>
                </a:lnTo>
                <a:lnTo>
                  <a:pt x="42" y="35"/>
                </a:lnTo>
                <a:lnTo>
                  <a:pt x="41" y="35"/>
                </a:lnTo>
                <a:lnTo>
                  <a:pt x="39" y="35"/>
                </a:lnTo>
                <a:lnTo>
                  <a:pt x="38" y="35"/>
                </a:lnTo>
                <a:lnTo>
                  <a:pt x="37" y="35"/>
                </a:lnTo>
                <a:lnTo>
                  <a:pt x="35" y="35"/>
                </a:lnTo>
                <a:lnTo>
                  <a:pt x="34" y="35"/>
                </a:lnTo>
                <a:lnTo>
                  <a:pt x="33" y="35"/>
                </a:lnTo>
                <a:lnTo>
                  <a:pt x="31" y="35"/>
                </a:lnTo>
                <a:lnTo>
                  <a:pt x="30" y="35"/>
                </a:lnTo>
                <a:lnTo>
                  <a:pt x="29" y="35"/>
                </a:lnTo>
                <a:lnTo>
                  <a:pt x="28" y="35"/>
                </a:lnTo>
                <a:lnTo>
                  <a:pt x="26" y="34"/>
                </a:lnTo>
                <a:lnTo>
                  <a:pt x="25" y="34"/>
                </a:lnTo>
                <a:lnTo>
                  <a:pt x="24" y="34"/>
                </a:lnTo>
                <a:lnTo>
                  <a:pt x="23" y="34"/>
                </a:lnTo>
                <a:lnTo>
                  <a:pt x="22" y="34"/>
                </a:lnTo>
                <a:lnTo>
                  <a:pt x="21" y="34"/>
                </a:lnTo>
                <a:lnTo>
                  <a:pt x="20" y="34"/>
                </a:lnTo>
                <a:lnTo>
                  <a:pt x="19" y="34"/>
                </a:lnTo>
                <a:lnTo>
                  <a:pt x="18" y="33"/>
                </a:lnTo>
                <a:lnTo>
                  <a:pt x="17" y="33"/>
                </a:lnTo>
                <a:lnTo>
                  <a:pt x="16" y="33"/>
                </a:lnTo>
                <a:lnTo>
                  <a:pt x="15" y="33"/>
                </a:lnTo>
                <a:lnTo>
                  <a:pt x="14" y="33"/>
                </a:lnTo>
                <a:lnTo>
                  <a:pt x="14" y="32"/>
                </a:lnTo>
                <a:lnTo>
                  <a:pt x="13" y="32"/>
                </a:lnTo>
                <a:lnTo>
                  <a:pt x="13" y="31"/>
                </a:lnTo>
                <a:lnTo>
                  <a:pt x="13" y="30"/>
                </a:lnTo>
                <a:lnTo>
                  <a:pt x="13" y="29"/>
                </a:lnTo>
                <a:lnTo>
                  <a:pt x="13" y="28"/>
                </a:lnTo>
                <a:lnTo>
                  <a:pt x="13" y="27"/>
                </a:lnTo>
                <a:lnTo>
                  <a:pt x="14" y="26"/>
                </a:lnTo>
                <a:lnTo>
                  <a:pt x="14" y="25"/>
                </a:lnTo>
                <a:lnTo>
                  <a:pt x="15" y="24"/>
                </a:lnTo>
                <a:lnTo>
                  <a:pt x="15" y="23"/>
                </a:lnTo>
                <a:lnTo>
                  <a:pt x="16" y="23"/>
                </a:lnTo>
                <a:lnTo>
                  <a:pt x="16" y="22"/>
                </a:lnTo>
                <a:lnTo>
                  <a:pt x="17" y="21"/>
                </a:lnTo>
                <a:lnTo>
                  <a:pt x="17" y="20"/>
                </a:lnTo>
                <a:lnTo>
                  <a:pt x="18" y="20"/>
                </a:lnTo>
                <a:lnTo>
                  <a:pt x="18" y="19"/>
                </a:lnTo>
                <a:lnTo>
                  <a:pt x="19" y="19"/>
                </a:lnTo>
                <a:lnTo>
                  <a:pt x="19" y="18"/>
                </a:lnTo>
                <a:lnTo>
                  <a:pt x="20" y="18"/>
                </a:lnTo>
                <a:lnTo>
                  <a:pt x="20" y="17"/>
                </a:lnTo>
                <a:lnTo>
                  <a:pt x="21" y="17"/>
                </a:lnTo>
                <a:lnTo>
                  <a:pt x="22" y="16"/>
                </a:lnTo>
                <a:lnTo>
                  <a:pt x="23" y="16"/>
                </a:lnTo>
                <a:lnTo>
                  <a:pt x="23" y="15"/>
                </a:lnTo>
                <a:lnTo>
                  <a:pt x="24" y="15"/>
                </a:lnTo>
                <a:lnTo>
                  <a:pt x="25" y="15"/>
                </a:lnTo>
                <a:lnTo>
                  <a:pt x="25" y="14"/>
                </a:lnTo>
                <a:lnTo>
                  <a:pt x="26" y="14"/>
                </a:lnTo>
                <a:lnTo>
                  <a:pt x="27" y="14"/>
                </a:lnTo>
                <a:lnTo>
                  <a:pt x="28" y="13"/>
                </a:lnTo>
                <a:lnTo>
                  <a:pt x="29" y="13"/>
                </a:lnTo>
                <a:lnTo>
                  <a:pt x="30" y="12"/>
                </a:lnTo>
                <a:lnTo>
                  <a:pt x="31" y="12"/>
                </a:lnTo>
                <a:lnTo>
                  <a:pt x="32" y="12"/>
                </a:lnTo>
                <a:lnTo>
                  <a:pt x="33" y="12"/>
                </a:lnTo>
                <a:lnTo>
                  <a:pt x="33" y="11"/>
                </a:lnTo>
                <a:lnTo>
                  <a:pt x="34" y="11"/>
                </a:lnTo>
                <a:lnTo>
                  <a:pt x="35" y="11"/>
                </a:lnTo>
                <a:lnTo>
                  <a:pt x="36" y="11"/>
                </a:lnTo>
                <a:lnTo>
                  <a:pt x="37" y="11"/>
                </a:lnTo>
                <a:lnTo>
                  <a:pt x="38" y="11"/>
                </a:lnTo>
                <a:lnTo>
                  <a:pt x="39" y="10"/>
                </a:lnTo>
                <a:lnTo>
                  <a:pt x="40" y="10"/>
                </a:lnTo>
                <a:lnTo>
                  <a:pt x="41" y="10"/>
                </a:lnTo>
                <a:lnTo>
                  <a:pt x="42" y="10"/>
                </a:lnTo>
                <a:close/>
                <a:moveTo>
                  <a:pt x="42" y="10"/>
                </a:moveTo>
                <a:lnTo>
                  <a:pt x="42" y="0"/>
                </a:lnTo>
                <a:lnTo>
                  <a:pt x="42" y="0"/>
                </a:lnTo>
                <a:lnTo>
                  <a:pt x="43" y="1"/>
                </a:lnTo>
                <a:lnTo>
                  <a:pt x="44" y="1"/>
                </a:lnTo>
                <a:lnTo>
                  <a:pt x="45" y="1"/>
                </a:lnTo>
                <a:lnTo>
                  <a:pt x="45" y="2"/>
                </a:lnTo>
                <a:lnTo>
                  <a:pt x="46" y="3"/>
                </a:lnTo>
                <a:lnTo>
                  <a:pt x="46" y="4"/>
                </a:lnTo>
                <a:lnTo>
                  <a:pt x="45" y="5"/>
                </a:lnTo>
                <a:lnTo>
                  <a:pt x="45" y="6"/>
                </a:lnTo>
                <a:lnTo>
                  <a:pt x="44" y="7"/>
                </a:lnTo>
                <a:lnTo>
                  <a:pt x="44" y="8"/>
                </a:lnTo>
                <a:lnTo>
                  <a:pt x="43" y="8"/>
                </a:lnTo>
                <a:lnTo>
                  <a:pt x="43" y="9"/>
                </a:lnTo>
                <a:lnTo>
                  <a:pt x="42" y="9"/>
                </a:lnTo>
                <a:lnTo>
                  <a:pt x="41" y="9"/>
                </a:lnTo>
                <a:lnTo>
                  <a:pt x="41" y="8"/>
                </a:lnTo>
                <a:lnTo>
                  <a:pt x="40" y="8"/>
                </a:lnTo>
                <a:lnTo>
                  <a:pt x="40" y="7"/>
                </a:lnTo>
                <a:lnTo>
                  <a:pt x="40" y="6"/>
                </a:lnTo>
                <a:lnTo>
                  <a:pt x="39" y="6"/>
                </a:lnTo>
                <a:lnTo>
                  <a:pt x="39" y="5"/>
                </a:lnTo>
                <a:lnTo>
                  <a:pt x="39" y="4"/>
                </a:lnTo>
                <a:lnTo>
                  <a:pt x="39" y="3"/>
                </a:lnTo>
                <a:lnTo>
                  <a:pt x="39" y="2"/>
                </a:lnTo>
                <a:lnTo>
                  <a:pt x="39" y="1"/>
                </a:lnTo>
                <a:lnTo>
                  <a:pt x="40" y="1"/>
                </a:lnTo>
                <a:lnTo>
                  <a:pt x="41" y="1"/>
                </a:lnTo>
                <a:lnTo>
                  <a:pt x="42" y="1"/>
                </a:lnTo>
                <a:close/>
                <a:moveTo>
                  <a:pt x="42" y="1"/>
                </a:moveTo>
                <a:lnTo>
                  <a:pt x="42" y="0"/>
                </a:lnTo>
                <a:lnTo>
                  <a:pt x="26" y="3"/>
                </a:lnTo>
                <a:lnTo>
                  <a:pt x="26" y="3"/>
                </a:lnTo>
                <a:lnTo>
                  <a:pt x="27" y="3"/>
                </a:lnTo>
                <a:lnTo>
                  <a:pt x="28" y="3"/>
                </a:lnTo>
                <a:lnTo>
                  <a:pt x="29" y="3"/>
                </a:lnTo>
                <a:lnTo>
                  <a:pt x="30" y="3"/>
                </a:lnTo>
                <a:lnTo>
                  <a:pt x="30" y="4"/>
                </a:lnTo>
                <a:lnTo>
                  <a:pt x="31" y="4"/>
                </a:lnTo>
                <a:lnTo>
                  <a:pt x="31" y="5"/>
                </a:lnTo>
                <a:lnTo>
                  <a:pt x="31" y="6"/>
                </a:lnTo>
                <a:lnTo>
                  <a:pt x="31" y="7"/>
                </a:lnTo>
                <a:lnTo>
                  <a:pt x="31" y="8"/>
                </a:lnTo>
                <a:lnTo>
                  <a:pt x="31" y="9"/>
                </a:lnTo>
                <a:lnTo>
                  <a:pt x="31" y="10"/>
                </a:lnTo>
                <a:lnTo>
                  <a:pt x="30" y="11"/>
                </a:lnTo>
                <a:lnTo>
                  <a:pt x="29" y="11"/>
                </a:lnTo>
                <a:lnTo>
                  <a:pt x="29" y="10"/>
                </a:lnTo>
                <a:lnTo>
                  <a:pt x="28" y="10"/>
                </a:lnTo>
                <a:lnTo>
                  <a:pt x="27" y="9"/>
                </a:lnTo>
                <a:lnTo>
                  <a:pt x="26" y="9"/>
                </a:lnTo>
                <a:lnTo>
                  <a:pt x="25" y="8"/>
                </a:lnTo>
                <a:lnTo>
                  <a:pt x="25" y="7"/>
                </a:lnTo>
                <a:lnTo>
                  <a:pt x="24" y="7"/>
                </a:lnTo>
                <a:lnTo>
                  <a:pt x="24" y="6"/>
                </a:lnTo>
                <a:lnTo>
                  <a:pt x="24" y="5"/>
                </a:lnTo>
                <a:lnTo>
                  <a:pt x="24" y="4"/>
                </a:lnTo>
                <a:lnTo>
                  <a:pt x="25" y="4"/>
                </a:lnTo>
                <a:close/>
                <a:moveTo>
                  <a:pt x="25" y="4"/>
                </a:moveTo>
                <a:lnTo>
                  <a:pt x="25" y="3"/>
                </a:lnTo>
                <a:lnTo>
                  <a:pt x="26" y="3"/>
                </a:lnTo>
                <a:lnTo>
                  <a:pt x="12" y="10"/>
                </a:lnTo>
                <a:lnTo>
                  <a:pt x="12" y="10"/>
                </a:lnTo>
                <a:lnTo>
                  <a:pt x="13" y="9"/>
                </a:lnTo>
                <a:lnTo>
                  <a:pt x="14" y="9"/>
                </a:lnTo>
                <a:lnTo>
                  <a:pt x="15" y="9"/>
                </a:lnTo>
                <a:lnTo>
                  <a:pt x="16" y="9"/>
                </a:lnTo>
                <a:lnTo>
                  <a:pt x="17" y="9"/>
                </a:lnTo>
                <a:lnTo>
                  <a:pt x="17" y="10"/>
                </a:lnTo>
                <a:lnTo>
                  <a:pt x="18" y="10"/>
                </a:lnTo>
                <a:lnTo>
                  <a:pt x="18" y="11"/>
                </a:lnTo>
                <a:lnTo>
                  <a:pt x="19" y="11"/>
                </a:lnTo>
                <a:lnTo>
                  <a:pt x="19" y="12"/>
                </a:lnTo>
                <a:lnTo>
                  <a:pt x="19" y="13"/>
                </a:lnTo>
                <a:lnTo>
                  <a:pt x="20" y="13"/>
                </a:lnTo>
                <a:lnTo>
                  <a:pt x="20" y="14"/>
                </a:lnTo>
                <a:lnTo>
                  <a:pt x="20" y="15"/>
                </a:lnTo>
                <a:lnTo>
                  <a:pt x="20" y="16"/>
                </a:lnTo>
                <a:lnTo>
                  <a:pt x="19" y="16"/>
                </a:lnTo>
                <a:lnTo>
                  <a:pt x="18" y="16"/>
                </a:lnTo>
                <a:lnTo>
                  <a:pt x="17" y="15"/>
                </a:lnTo>
                <a:lnTo>
                  <a:pt x="16" y="15"/>
                </a:lnTo>
                <a:lnTo>
                  <a:pt x="15" y="15"/>
                </a:lnTo>
                <a:lnTo>
                  <a:pt x="14" y="15"/>
                </a:lnTo>
                <a:lnTo>
                  <a:pt x="14" y="14"/>
                </a:lnTo>
                <a:lnTo>
                  <a:pt x="13" y="14"/>
                </a:lnTo>
                <a:lnTo>
                  <a:pt x="12" y="13"/>
                </a:lnTo>
                <a:lnTo>
                  <a:pt x="12" y="12"/>
                </a:lnTo>
                <a:close/>
                <a:moveTo>
                  <a:pt x="12" y="12"/>
                </a:moveTo>
                <a:lnTo>
                  <a:pt x="11" y="12"/>
                </a:lnTo>
                <a:lnTo>
                  <a:pt x="11" y="11"/>
                </a:lnTo>
                <a:lnTo>
                  <a:pt x="12" y="10"/>
                </a:lnTo>
                <a:lnTo>
                  <a:pt x="3" y="19"/>
                </a:lnTo>
                <a:lnTo>
                  <a:pt x="3" y="19"/>
                </a:lnTo>
                <a:lnTo>
                  <a:pt x="4" y="19"/>
                </a:lnTo>
                <a:lnTo>
                  <a:pt x="4" y="18"/>
                </a:lnTo>
                <a:lnTo>
                  <a:pt x="5" y="18"/>
                </a:lnTo>
                <a:lnTo>
                  <a:pt x="6" y="18"/>
                </a:lnTo>
                <a:lnTo>
                  <a:pt x="7" y="18"/>
                </a:lnTo>
                <a:lnTo>
                  <a:pt x="8" y="18"/>
                </a:lnTo>
                <a:lnTo>
                  <a:pt x="9" y="18"/>
                </a:lnTo>
                <a:lnTo>
                  <a:pt x="9" y="19"/>
                </a:lnTo>
                <a:lnTo>
                  <a:pt x="10" y="19"/>
                </a:lnTo>
                <a:lnTo>
                  <a:pt x="10" y="20"/>
                </a:lnTo>
                <a:lnTo>
                  <a:pt x="11" y="20"/>
                </a:lnTo>
                <a:lnTo>
                  <a:pt x="12" y="21"/>
                </a:lnTo>
                <a:lnTo>
                  <a:pt x="13" y="22"/>
                </a:lnTo>
                <a:lnTo>
                  <a:pt x="13" y="23"/>
                </a:lnTo>
                <a:lnTo>
                  <a:pt x="14" y="23"/>
                </a:lnTo>
                <a:lnTo>
                  <a:pt x="13" y="23"/>
                </a:lnTo>
                <a:lnTo>
                  <a:pt x="12" y="23"/>
                </a:lnTo>
                <a:lnTo>
                  <a:pt x="11" y="23"/>
                </a:lnTo>
                <a:lnTo>
                  <a:pt x="10" y="23"/>
                </a:lnTo>
                <a:lnTo>
                  <a:pt x="9" y="23"/>
                </a:lnTo>
                <a:lnTo>
                  <a:pt x="8" y="23"/>
                </a:lnTo>
                <a:lnTo>
                  <a:pt x="7" y="23"/>
                </a:lnTo>
                <a:lnTo>
                  <a:pt x="6" y="23"/>
                </a:lnTo>
                <a:lnTo>
                  <a:pt x="5" y="23"/>
                </a:lnTo>
                <a:lnTo>
                  <a:pt x="5" y="22"/>
                </a:lnTo>
                <a:lnTo>
                  <a:pt x="4" y="22"/>
                </a:lnTo>
                <a:close/>
                <a:moveTo>
                  <a:pt x="4" y="22"/>
                </a:moveTo>
                <a:lnTo>
                  <a:pt x="4" y="21"/>
                </a:lnTo>
                <a:lnTo>
                  <a:pt x="3" y="21"/>
                </a:lnTo>
                <a:lnTo>
                  <a:pt x="3" y="20"/>
                </a:lnTo>
                <a:lnTo>
                  <a:pt x="3" y="19"/>
                </a:lnTo>
                <a:lnTo>
                  <a:pt x="0" y="30"/>
                </a:lnTo>
                <a:lnTo>
                  <a:pt x="0" y="30"/>
                </a:lnTo>
                <a:lnTo>
                  <a:pt x="0" y="29"/>
                </a:lnTo>
                <a:lnTo>
                  <a:pt x="1" y="29"/>
                </a:lnTo>
                <a:lnTo>
                  <a:pt x="1" y="28"/>
                </a:lnTo>
                <a:lnTo>
                  <a:pt x="2" y="28"/>
                </a:lnTo>
                <a:lnTo>
                  <a:pt x="3" y="28"/>
                </a:lnTo>
                <a:lnTo>
                  <a:pt x="4" y="28"/>
                </a:lnTo>
                <a:lnTo>
                  <a:pt x="5" y="28"/>
                </a:lnTo>
                <a:lnTo>
                  <a:pt x="6" y="29"/>
                </a:lnTo>
                <a:lnTo>
                  <a:pt x="7" y="29"/>
                </a:lnTo>
                <a:lnTo>
                  <a:pt x="8" y="29"/>
                </a:lnTo>
                <a:lnTo>
                  <a:pt x="8" y="30"/>
                </a:lnTo>
                <a:lnTo>
                  <a:pt x="9" y="30"/>
                </a:lnTo>
                <a:lnTo>
                  <a:pt x="10" y="31"/>
                </a:lnTo>
                <a:lnTo>
                  <a:pt x="11" y="31"/>
                </a:lnTo>
                <a:lnTo>
                  <a:pt x="11" y="32"/>
                </a:lnTo>
                <a:lnTo>
                  <a:pt x="10" y="32"/>
                </a:lnTo>
                <a:lnTo>
                  <a:pt x="9" y="33"/>
                </a:lnTo>
                <a:lnTo>
                  <a:pt x="8" y="33"/>
                </a:lnTo>
                <a:lnTo>
                  <a:pt x="7" y="33"/>
                </a:lnTo>
                <a:lnTo>
                  <a:pt x="6" y="33"/>
                </a:lnTo>
                <a:lnTo>
                  <a:pt x="5" y="33"/>
                </a:lnTo>
                <a:lnTo>
                  <a:pt x="4" y="33"/>
                </a:lnTo>
                <a:lnTo>
                  <a:pt x="3" y="33"/>
                </a:lnTo>
                <a:close/>
                <a:moveTo>
                  <a:pt x="3" y="33"/>
                </a:moveTo>
                <a:lnTo>
                  <a:pt x="2" y="33"/>
                </a:lnTo>
                <a:lnTo>
                  <a:pt x="2" y="32"/>
                </a:lnTo>
                <a:lnTo>
                  <a:pt x="1" y="32"/>
                </a:lnTo>
                <a:lnTo>
                  <a:pt x="0" y="31"/>
                </a:lnTo>
                <a:lnTo>
                  <a:pt x="0" y="30"/>
                </a:lnTo>
                <a:lnTo>
                  <a:pt x="84" y="30"/>
                </a:lnTo>
                <a:lnTo>
                  <a:pt x="84" y="30"/>
                </a:lnTo>
                <a:lnTo>
                  <a:pt x="84" y="31"/>
                </a:lnTo>
                <a:lnTo>
                  <a:pt x="84" y="32"/>
                </a:lnTo>
                <a:lnTo>
                  <a:pt x="83" y="32"/>
                </a:lnTo>
                <a:lnTo>
                  <a:pt x="82" y="33"/>
                </a:lnTo>
                <a:lnTo>
                  <a:pt x="81" y="33"/>
                </a:lnTo>
                <a:lnTo>
                  <a:pt x="80" y="33"/>
                </a:lnTo>
                <a:lnTo>
                  <a:pt x="79" y="33"/>
                </a:lnTo>
                <a:lnTo>
                  <a:pt x="78" y="33"/>
                </a:lnTo>
                <a:lnTo>
                  <a:pt x="77" y="33"/>
                </a:lnTo>
                <a:lnTo>
                  <a:pt x="76" y="33"/>
                </a:lnTo>
                <a:lnTo>
                  <a:pt x="75" y="33"/>
                </a:lnTo>
                <a:lnTo>
                  <a:pt x="75" y="32"/>
                </a:lnTo>
                <a:lnTo>
                  <a:pt x="74" y="32"/>
                </a:lnTo>
                <a:lnTo>
                  <a:pt x="73" y="32"/>
                </a:lnTo>
                <a:lnTo>
                  <a:pt x="74" y="31"/>
                </a:lnTo>
                <a:lnTo>
                  <a:pt x="75" y="31"/>
                </a:lnTo>
                <a:lnTo>
                  <a:pt x="75" y="30"/>
                </a:lnTo>
                <a:lnTo>
                  <a:pt x="76" y="30"/>
                </a:lnTo>
                <a:lnTo>
                  <a:pt x="77" y="29"/>
                </a:lnTo>
                <a:lnTo>
                  <a:pt x="78" y="29"/>
                </a:lnTo>
                <a:lnTo>
                  <a:pt x="79" y="29"/>
                </a:lnTo>
                <a:lnTo>
                  <a:pt x="79" y="28"/>
                </a:lnTo>
                <a:lnTo>
                  <a:pt x="80" y="28"/>
                </a:lnTo>
                <a:close/>
                <a:moveTo>
                  <a:pt x="80" y="28"/>
                </a:moveTo>
                <a:lnTo>
                  <a:pt x="81" y="28"/>
                </a:lnTo>
                <a:lnTo>
                  <a:pt x="82" y="28"/>
                </a:lnTo>
                <a:lnTo>
                  <a:pt x="83" y="28"/>
                </a:lnTo>
                <a:lnTo>
                  <a:pt x="83" y="29"/>
                </a:lnTo>
                <a:lnTo>
                  <a:pt x="84" y="29"/>
                </a:lnTo>
                <a:lnTo>
                  <a:pt x="84" y="30"/>
                </a:lnTo>
                <a:lnTo>
                  <a:pt x="81" y="19"/>
                </a:lnTo>
                <a:lnTo>
                  <a:pt x="81" y="19"/>
                </a:lnTo>
                <a:lnTo>
                  <a:pt x="81" y="20"/>
                </a:lnTo>
                <a:lnTo>
                  <a:pt x="81" y="21"/>
                </a:lnTo>
                <a:lnTo>
                  <a:pt x="80" y="22"/>
                </a:lnTo>
                <a:lnTo>
                  <a:pt x="79" y="22"/>
                </a:lnTo>
                <a:lnTo>
                  <a:pt x="79" y="23"/>
                </a:lnTo>
                <a:lnTo>
                  <a:pt x="78" y="23"/>
                </a:lnTo>
                <a:lnTo>
                  <a:pt x="77" y="23"/>
                </a:lnTo>
                <a:lnTo>
                  <a:pt x="76" y="23"/>
                </a:lnTo>
                <a:lnTo>
                  <a:pt x="75" y="23"/>
                </a:lnTo>
                <a:lnTo>
                  <a:pt x="74" y="23"/>
                </a:lnTo>
                <a:lnTo>
                  <a:pt x="73" y="23"/>
                </a:lnTo>
                <a:lnTo>
                  <a:pt x="72" y="23"/>
                </a:lnTo>
                <a:lnTo>
                  <a:pt x="71" y="23"/>
                </a:lnTo>
                <a:lnTo>
                  <a:pt x="71" y="22"/>
                </a:lnTo>
                <a:lnTo>
                  <a:pt x="72" y="22"/>
                </a:lnTo>
                <a:lnTo>
                  <a:pt x="72" y="21"/>
                </a:lnTo>
                <a:lnTo>
                  <a:pt x="73" y="21"/>
                </a:lnTo>
                <a:lnTo>
                  <a:pt x="73" y="20"/>
                </a:lnTo>
                <a:lnTo>
                  <a:pt x="74" y="20"/>
                </a:lnTo>
                <a:lnTo>
                  <a:pt x="74" y="19"/>
                </a:lnTo>
                <a:close/>
                <a:moveTo>
                  <a:pt x="74" y="19"/>
                </a:moveTo>
                <a:lnTo>
                  <a:pt x="75" y="19"/>
                </a:lnTo>
                <a:lnTo>
                  <a:pt x="76" y="18"/>
                </a:lnTo>
                <a:lnTo>
                  <a:pt x="77" y="18"/>
                </a:lnTo>
                <a:lnTo>
                  <a:pt x="78" y="18"/>
                </a:lnTo>
                <a:lnTo>
                  <a:pt x="79" y="18"/>
                </a:lnTo>
                <a:lnTo>
                  <a:pt x="80" y="18"/>
                </a:lnTo>
                <a:lnTo>
                  <a:pt x="81" y="19"/>
                </a:lnTo>
                <a:lnTo>
                  <a:pt x="72" y="10"/>
                </a:lnTo>
                <a:lnTo>
                  <a:pt x="72" y="10"/>
                </a:lnTo>
                <a:lnTo>
                  <a:pt x="73" y="10"/>
                </a:lnTo>
                <a:lnTo>
                  <a:pt x="73" y="11"/>
                </a:lnTo>
                <a:lnTo>
                  <a:pt x="73" y="12"/>
                </a:lnTo>
                <a:lnTo>
                  <a:pt x="73" y="13"/>
                </a:lnTo>
                <a:lnTo>
                  <a:pt x="72" y="13"/>
                </a:lnTo>
                <a:lnTo>
                  <a:pt x="72" y="14"/>
                </a:lnTo>
                <a:lnTo>
                  <a:pt x="71" y="14"/>
                </a:lnTo>
                <a:lnTo>
                  <a:pt x="70" y="14"/>
                </a:lnTo>
                <a:lnTo>
                  <a:pt x="70" y="15"/>
                </a:lnTo>
                <a:lnTo>
                  <a:pt x="69" y="15"/>
                </a:lnTo>
                <a:lnTo>
                  <a:pt x="68" y="15"/>
                </a:lnTo>
                <a:lnTo>
                  <a:pt x="67" y="15"/>
                </a:lnTo>
                <a:lnTo>
                  <a:pt x="67" y="16"/>
                </a:lnTo>
                <a:lnTo>
                  <a:pt x="66" y="16"/>
                </a:lnTo>
                <a:lnTo>
                  <a:pt x="65" y="16"/>
                </a:lnTo>
                <a:lnTo>
                  <a:pt x="64" y="16"/>
                </a:lnTo>
                <a:lnTo>
                  <a:pt x="64" y="15"/>
                </a:lnTo>
                <a:lnTo>
                  <a:pt x="64" y="14"/>
                </a:lnTo>
                <a:lnTo>
                  <a:pt x="64" y="13"/>
                </a:lnTo>
                <a:lnTo>
                  <a:pt x="65" y="13"/>
                </a:lnTo>
                <a:lnTo>
                  <a:pt x="65" y="12"/>
                </a:lnTo>
                <a:lnTo>
                  <a:pt x="65" y="11"/>
                </a:lnTo>
                <a:lnTo>
                  <a:pt x="66" y="11"/>
                </a:lnTo>
                <a:lnTo>
                  <a:pt x="66" y="10"/>
                </a:lnTo>
                <a:close/>
                <a:moveTo>
                  <a:pt x="66" y="10"/>
                </a:moveTo>
                <a:lnTo>
                  <a:pt x="67" y="10"/>
                </a:lnTo>
                <a:lnTo>
                  <a:pt x="67" y="9"/>
                </a:lnTo>
                <a:lnTo>
                  <a:pt x="68" y="9"/>
                </a:lnTo>
                <a:lnTo>
                  <a:pt x="69" y="9"/>
                </a:lnTo>
                <a:lnTo>
                  <a:pt x="70" y="9"/>
                </a:lnTo>
                <a:lnTo>
                  <a:pt x="71" y="9"/>
                </a:lnTo>
                <a:lnTo>
                  <a:pt x="72" y="9"/>
                </a:lnTo>
                <a:lnTo>
                  <a:pt x="72" y="10"/>
                </a:lnTo>
                <a:lnTo>
                  <a:pt x="58" y="3"/>
                </a:lnTo>
                <a:lnTo>
                  <a:pt x="58" y="3"/>
                </a:lnTo>
                <a:lnTo>
                  <a:pt x="59" y="3"/>
                </a:lnTo>
                <a:lnTo>
                  <a:pt x="59" y="4"/>
                </a:lnTo>
                <a:lnTo>
                  <a:pt x="60" y="4"/>
                </a:lnTo>
                <a:lnTo>
                  <a:pt x="60" y="5"/>
                </a:lnTo>
                <a:lnTo>
                  <a:pt x="60" y="6"/>
                </a:lnTo>
                <a:lnTo>
                  <a:pt x="60" y="7"/>
                </a:lnTo>
                <a:lnTo>
                  <a:pt x="59" y="8"/>
                </a:lnTo>
                <a:lnTo>
                  <a:pt x="58" y="9"/>
                </a:lnTo>
                <a:lnTo>
                  <a:pt x="57" y="9"/>
                </a:lnTo>
                <a:lnTo>
                  <a:pt x="57" y="10"/>
                </a:lnTo>
                <a:lnTo>
                  <a:pt x="56" y="10"/>
                </a:lnTo>
                <a:lnTo>
                  <a:pt x="55" y="10"/>
                </a:lnTo>
                <a:lnTo>
                  <a:pt x="55" y="11"/>
                </a:lnTo>
                <a:lnTo>
                  <a:pt x="54" y="11"/>
                </a:lnTo>
                <a:lnTo>
                  <a:pt x="54" y="10"/>
                </a:lnTo>
                <a:lnTo>
                  <a:pt x="53" y="10"/>
                </a:lnTo>
                <a:lnTo>
                  <a:pt x="53" y="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4" name="Freeform 1282"/>
          <xdr:cNvSpPr>
            <a:spLocks/>
          </xdr:cNvSpPr>
        </xdr:nvSpPr>
        <xdr:spPr>
          <a:xfrm>
            <a:off x="212" y="117"/>
            <a:ext cx="284" cy="67"/>
          </a:xfrm>
          <a:custGeom>
            <a:pathLst>
              <a:path h="67" w="284">
                <a:moveTo>
                  <a:pt x="3" y="54"/>
                </a:moveTo>
                <a:lnTo>
                  <a:pt x="3" y="55"/>
                </a:lnTo>
                <a:lnTo>
                  <a:pt x="3" y="56"/>
                </a:lnTo>
                <a:lnTo>
                  <a:pt x="4" y="56"/>
                </a:lnTo>
                <a:lnTo>
                  <a:pt x="4" y="57"/>
                </a:lnTo>
                <a:lnTo>
                  <a:pt x="5" y="58"/>
                </a:lnTo>
                <a:lnTo>
                  <a:pt x="6" y="59"/>
                </a:lnTo>
                <a:lnTo>
                  <a:pt x="7" y="60"/>
                </a:lnTo>
                <a:lnTo>
                  <a:pt x="8" y="61"/>
                </a:lnTo>
                <a:lnTo>
                  <a:pt x="9" y="62"/>
                </a:lnTo>
                <a:lnTo>
                  <a:pt x="10" y="62"/>
                </a:lnTo>
                <a:lnTo>
                  <a:pt x="10" y="63"/>
                </a:lnTo>
                <a:lnTo>
                  <a:pt x="11" y="63"/>
                </a:lnTo>
                <a:lnTo>
                  <a:pt x="12" y="64"/>
                </a:lnTo>
                <a:lnTo>
                  <a:pt x="13" y="64"/>
                </a:lnTo>
                <a:lnTo>
                  <a:pt x="14" y="65"/>
                </a:lnTo>
                <a:lnTo>
                  <a:pt x="15" y="65"/>
                </a:lnTo>
                <a:lnTo>
                  <a:pt x="16" y="65"/>
                </a:lnTo>
                <a:lnTo>
                  <a:pt x="16" y="66"/>
                </a:lnTo>
                <a:lnTo>
                  <a:pt x="17" y="66"/>
                </a:lnTo>
                <a:lnTo>
                  <a:pt x="18" y="66"/>
                </a:lnTo>
                <a:lnTo>
                  <a:pt x="19" y="66"/>
                </a:lnTo>
                <a:lnTo>
                  <a:pt x="20" y="66"/>
                </a:lnTo>
                <a:lnTo>
                  <a:pt x="21" y="66"/>
                </a:lnTo>
                <a:lnTo>
                  <a:pt x="22" y="66"/>
                </a:lnTo>
                <a:lnTo>
                  <a:pt x="23" y="66"/>
                </a:lnTo>
                <a:lnTo>
                  <a:pt x="24" y="66"/>
                </a:lnTo>
                <a:lnTo>
                  <a:pt x="25" y="66"/>
                </a:lnTo>
                <a:lnTo>
                  <a:pt x="26" y="66"/>
                </a:lnTo>
                <a:lnTo>
                  <a:pt x="27" y="66"/>
                </a:lnTo>
                <a:lnTo>
                  <a:pt x="28" y="66"/>
                </a:lnTo>
                <a:lnTo>
                  <a:pt x="29" y="66"/>
                </a:lnTo>
                <a:lnTo>
                  <a:pt x="30" y="66"/>
                </a:lnTo>
                <a:lnTo>
                  <a:pt x="30" y="65"/>
                </a:lnTo>
                <a:lnTo>
                  <a:pt x="31" y="65"/>
                </a:lnTo>
                <a:lnTo>
                  <a:pt x="32" y="65"/>
                </a:lnTo>
                <a:lnTo>
                  <a:pt x="33" y="64"/>
                </a:lnTo>
                <a:lnTo>
                  <a:pt x="34" y="64"/>
                </a:lnTo>
                <a:lnTo>
                  <a:pt x="35" y="64"/>
                </a:lnTo>
                <a:lnTo>
                  <a:pt x="36" y="64"/>
                </a:lnTo>
                <a:lnTo>
                  <a:pt x="36" y="65"/>
                </a:lnTo>
                <a:lnTo>
                  <a:pt x="37" y="65"/>
                </a:lnTo>
                <a:lnTo>
                  <a:pt x="38" y="66"/>
                </a:lnTo>
                <a:lnTo>
                  <a:pt x="39" y="66"/>
                </a:lnTo>
                <a:lnTo>
                  <a:pt x="40" y="66"/>
                </a:lnTo>
                <a:lnTo>
                  <a:pt x="41" y="66"/>
                </a:lnTo>
                <a:lnTo>
                  <a:pt x="42" y="66"/>
                </a:lnTo>
                <a:lnTo>
                  <a:pt x="43" y="66"/>
                </a:lnTo>
                <a:lnTo>
                  <a:pt x="44" y="66"/>
                </a:lnTo>
                <a:lnTo>
                  <a:pt x="46" y="66"/>
                </a:lnTo>
                <a:lnTo>
                  <a:pt x="47" y="66"/>
                </a:lnTo>
                <a:lnTo>
                  <a:pt x="48" y="66"/>
                </a:lnTo>
                <a:lnTo>
                  <a:pt x="50" y="66"/>
                </a:lnTo>
                <a:lnTo>
                  <a:pt x="51" y="66"/>
                </a:lnTo>
                <a:lnTo>
                  <a:pt x="52" y="66"/>
                </a:lnTo>
                <a:lnTo>
                  <a:pt x="53" y="66"/>
                </a:lnTo>
                <a:lnTo>
                  <a:pt x="54" y="66"/>
                </a:lnTo>
                <a:lnTo>
                  <a:pt x="55" y="66"/>
                </a:lnTo>
                <a:lnTo>
                  <a:pt x="56" y="66"/>
                </a:lnTo>
                <a:lnTo>
                  <a:pt x="57" y="66"/>
                </a:lnTo>
                <a:lnTo>
                  <a:pt x="58" y="66"/>
                </a:lnTo>
                <a:lnTo>
                  <a:pt x="59" y="66"/>
                </a:lnTo>
                <a:lnTo>
                  <a:pt x="60" y="66"/>
                </a:lnTo>
                <a:lnTo>
                  <a:pt x="61" y="66"/>
                </a:lnTo>
                <a:lnTo>
                  <a:pt x="62" y="66"/>
                </a:lnTo>
                <a:lnTo>
                  <a:pt x="63" y="66"/>
                </a:lnTo>
                <a:lnTo>
                  <a:pt x="64" y="66"/>
                </a:lnTo>
                <a:lnTo>
                  <a:pt x="65" y="66"/>
                </a:lnTo>
                <a:lnTo>
                  <a:pt x="66" y="65"/>
                </a:lnTo>
                <a:lnTo>
                  <a:pt x="67" y="65"/>
                </a:lnTo>
                <a:lnTo>
                  <a:pt x="68" y="65"/>
                </a:lnTo>
                <a:lnTo>
                  <a:pt x="69" y="65"/>
                </a:lnTo>
                <a:lnTo>
                  <a:pt x="70" y="65"/>
                </a:lnTo>
                <a:lnTo>
                  <a:pt x="70" y="66"/>
                </a:lnTo>
                <a:lnTo>
                  <a:pt x="71" y="66"/>
                </a:lnTo>
                <a:lnTo>
                  <a:pt x="72" y="66"/>
                </a:lnTo>
                <a:lnTo>
                  <a:pt x="73" y="66"/>
                </a:lnTo>
                <a:lnTo>
                  <a:pt x="74" y="67"/>
                </a:lnTo>
                <a:lnTo>
                  <a:pt x="75" y="67"/>
                </a:lnTo>
                <a:lnTo>
                  <a:pt x="76" y="67"/>
                </a:lnTo>
                <a:lnTo>
                  <a:pt x="77" y="67"/>
                </a:lnTo>
                <a:lnTo>
                  <a:pt x="78" y="67"/>
                </a:lnTo>
                <a:lnTo>
                  <a:pt x="79" y="67"/>
                </a:lnTo>
                <a:lnTo>
                  <a:pt x="80" y="67"/>
                </a:lnTo>
                <a:lnTo>
                  <a:pt x="81" y="67"/>
                </a:lnTo>
                <a:lnTo>
                  <a:pt x="82" y="66"/>
                </a:lnTo>
                <a:lnTo>
                  <a:pt x="83" y="66"/>
                </a:lnTo>
                <a:lnTo>
                  <a:pt x="84" y="66"/>
                </a:lnTo>
                <a:lnTo>
                  <a:pt x="85" y="66"/>
                </a:lnTo>
                <a:lnTo>
                  <a:pt x="85" y="65"/>
                </a:lnTo>
                <a:lnTo>
                  <a:pt x="86" y="65"/>
                </a:lnTo>
                <a:lnTo>
                  <a:pt x="87" y="65"/>
                </a:lnTo>
                <a:lnTo>
                  <a:pt x="88" y="65"/>
                </a:lnTo>
                <a:lnTo>
                  <a:pt x="89" y="65"/>
                </a:lnTo>
                <a:lnTo>
                  <a:pt x="89" y="66"/>
                </a:lnTo>
                <a:lnTo>
                  <a:pt x="90" y="66"/>
                </a:lnTo>
                <a:lnTo>
                  <a:pt x="91" y="66"/>
                </a:lnTo>
                <a:lnTo>
                  <a:pt x="92" y="66"/>
                </a:lnTo>
                <a:lnTo>
                  <a:pt x="93" y="66"/>
                </a:lnTo>
                <a:lnTo>
                  <a:pt x="94" y="66"/>
                </a:lnTo>
                <a:lnTo>
                  <a:pt x="95" y="66"/>
                </a:lnTo>
                <a:lnTo>
                  <a:pt x="96" y="66"/>
                </a:lnTo>
                <a:lnTo>
                  <a:pt x="97" y="66"/>
                </a:lnTo>
                <a:lnTo>
                  <a:pt x="98" y="66"/>
                </a:lnTo>
                <a:lnTo>
                  <a:pt x="99" y="66"/>
                </a:lnTo>
                <a:lnTo>
                  <a:pt x="100" y="66"/>
                </a:lnTo>
                <a:lnTo>
                  <a:pt x="101" y="66"/>
                </a:lnTo>
                <a:lnTo>
                  <a:pt x="102" y="66"/>
                </a:lnTo>
                <a:lnTo>
                  <a:pt x="103" y="66"/>
                </a:lnTo>
                <a:lnTo>
                  <a:pt x="104" y="66"/>
                </a:lnTo>
                <a:lnTo>
                  <a:pt x="105" y="66"/>
                </a:lnTo>
                <a:lnTo>
                  <a:pt x="106" y="66"/>
                </a:lnTo>
                <a:lnTo>
                  <a:pt x="107" y="65"/>
                </a:lnTo>
                <a:lnTo>
                  <a:pt x="108" y="65"/>
                </a:lnTo>
                <a:lnTo>
                  <a:pt x="109" y="65"/>
                </a:lnTo>
                <a:lnTo>
                  <a:pt x="109" y="64"/>
                </a:lnTo>
                <a:lnTo>
                  <a:pt x="110" y="64"/>
                </a:lnTo>
                <a:lnTo>
                  <a:pt x="111" y="64"/>
                </a:lnTo>
                <a:lnTo>
                  <a:pt x="111" y="65"/>
                </a:lnTo>
                <a:lnTo>
                  <a:pt x="112" y="65"/>
                </a:lnTo>
                <a:lnTo>
                  <a:pt x="113" y="65"/>
                </a:lnTo>
                <a:lnTo>
                  <a:pt x="114" y="66"/>
                </a:lnTo>
                <a:lnTo>
                  <a:pt x="115" y="66"/>
                </a:lnTo>
                <a:lnTo>
                  <a:pt x="116" y="66"/>
                </a:lnTo>
                <a:lnTo>
                  <a:pt x="117" y="66"/>
                </a:lnTo>
                <a:lnTo>
                  <a:pt x="118" y="66"/>
                </a:lnTo>
                <a:lnTo>
                  <a:pt x="119" y="66"/>
                </a:lnTo>
                <a:lnTo>
                  <a:pt x="120" y="66"/>
                </a:lnTo>
                <a:lnTo>
                  <a:pt x="121" y="66"/>
                </a:lnTo>
                <a:lnTo>
                  <a:pt x="122" y="66"/>
                </a:lnTo>
                <a:lnTo>
                  <a:pt x="124" y="66"/>
                </a:lnTo>
                <a:lnTo>
                  <a:pt x="125" y="66"/>
                </a:lnTo>
                <a:lnTo>
                  <a:pt x="126" y="66"/>
                </a:lnTo>
                <a:lnTo>
                  <a:pt x="127" y="66"/>
                </a:lnTo>
                <a:lnTo>
                  <a:pt x="128" y="66"/>
                </a:lnTo>
                <a:lnTo>
                  <a:pt x="129" y="66"/>
                </a:lnTo>
                <a:lnTo>
                  <a:pt x="130" y="66"/>
                </a:lnTo>
                <a:lnTo>
                  <a:pt x="131" y="66"/>
                </a:lnTo>
                <a:lnTo>
                  <a:pt x="132" y="66"/>
                </a:lnTo>
                <a:lnTo>
                  <a:pt x="133" y="66"/>
                </a:lnTo>
                <a:lnTo>
                  <a:pt x="134" y="65"/>
                </a:lnTo>
                <a:lnTo>
                  <a:pt x="135" y="65"/>
                </a:lnTo>
                <a:lnTo>
                  <a:pt x="135" y="64"/>
                </a:lnTo>
                <a:lnTo>
                  <a:pt x="136" y="64"/>
                </a:lnTo>
                <a:lnTo>
                  <a:pt x="137" y="64"/>
                </a:lnTo>
                <a:lnTo>
                  <a:pt x="137" y="63"/>
                </a:lnTo>
                <a:lnTo>
                  <a:pt x="137" y="62"/>
                </a:lnTo>
                <a:lnTo>
                  <a:pt x="138" y="62"/>
                </a:lnTo>
                <a:lnTo>
                  <a:pt x="138" y="61"/>
                </a:lnTo>
                <a:lnTo>
                  <a:pt x="138" y="60"/>
                </a:lnTo>
                <a:lnTo>
                  <a:pt x="138" y="59"/>
                </a:lnTo>
                <a:lnTo>
                  <a:pt x="138" y="58"/>
                </a:lnTo>
                <a:lnTo>
                  <a:pt x="138" y="59"/>
                </a:lnTo>
                <a:lnTo>
                  <a:pt x="139" y="59"/>
                </a:lnTo>
                <a:lnTo>
                  <a:pt x="139" y="60"/>
                </a:lnTo>
                <a:lnTo>
                  <a:pt x="140" y="60"/>
                </a:lnTo>
                <a:lnTo>
                  <a:pt x="140" y="61"/>
                </a:lnTo>
                <a:lnTo>
                  <a:pt x="141" y="61"/>
                </a:lnTo>
                <a:lnTo>
                  <a:pt x="141" y="62"/>
                </a:lnTo>
                <a:lnTo>
                  <a:pt x="142" y="62"/>
                </a:lnTo>
                <a:lnTo>
                  <a:pt x="142" y="63"/>
                </a:lnTo>
                <a:lnTo>
                  <a:pt x="143" y="63"/>
                </a:lnTo>
                <a:lnTo>
                  <a:pt x="144" y="63"/>
                </a:lnTo>
                <a:lnTo>
                  <a:pt x="144" y="64"/>
                </a:lnTo>
                <a:lnTo>
                  <a:pt x="145" y="64"/>
                </a:lnTo>
                <a:lnTo>
                  <a:pt x="146" y="64"/>
                </a:lnTo>
                <a:lnTo>
                  <a:pt x="147" y="65"/>
                </a:lnTo>
                <a:lnTo>
                  <a:pt x="148" y="65"/>
                </a:lnTo>
                <a:lnTo>
                  <a:pt x="149" y="65"/>
                </a:lnTo>
                <a:lnTo>
                  <a:pt x="150" y="66"/>
                </a:lnTo>
                <a:lnTo>
                  <a:pt x="151" y="66"/>
                </a:lnTo>
                <a:lnTo>
                  <a:pt x="152" y="66"/>
                </a:lnTo>
                <a:lnTo>
                  <a:pt x="153" y="66"/>
                </a:lnTo>
                <a:lnTo>
                  <a:pt x="154" y="66"/>
                </a:lnTo>
                <a:lnTo>
                  <a:pt x="155" y="66"/>
                </a:lnTo>
                <a:lnTo>
                  <a:pt x="156" y="66"/>
                </a:lnTo>
                <a:lnTo>
                  <a:pt x="156" y="67"/>
                </a:lnTo>
                <a:lnTo>
                  <a:pt x="157" y="67"/>
                </a:lnTo>
                <a:lnTo>
                  <a:pt x="158" y="67"/>
                </a:lnTo>
                <a:lnTo>
                  <a:pt x="159" y="66"/>
                </a:lnTo>
                <a:lnTo>
                  <a:pt x="160" y="66"/>
                </a:lnTo>
                <a:lnTo>
                  <a:pt x="161" y="66"/>
                </a:lnTo>
                <a:lnTo>
                  <a:pt x="162" y="66"/>
                </a:lnTo>
                <a:lnTo>
                  <a:pt x="163" y="66"/>
                </a:lnTo>
                <a:lnTo>
                  <a:pt x="164" y="66"/>
                </a:lnTo>
                <a:lnTo>
                  <a:pt x="165" y="66"/>
                </a:lnTo>
                <a:lnTo>
                  <a:pt x="166" y="65"/>
                </a:lnTo>
                <a:lnTo>
                  <a:pt x="167" y="65"/>
                </a:lnTo>
                <a:lnTo>
                  <a:pt x="168" y="65"/>
                </a:lnTo>
                <a:lnTo>
                  <a:pt x="169" y="65"/>
                </a:lnTo>
                <a:lnTo>
                  <a:pt x="169" y="64"/>
                </a:lnTo>
                <a:lnTo>
                  <a:pt x="170" y="64"/>
                </a:lnTo>
                <a:lnTo>
                  <a:pt x="171" y="64"/>
                </a:lnTo>
                <a:lnTo>
                  <a:pt x="171" y="63"/>
                </a:lnTo>
                <a:lnTo>
                  <a:pt x="172" y="63"/>
                </a:lnTo>
                <a:lnTo>
                  <a:pt x="173" y="63"/>
                </a:lnTo>
                <a:lnTo>
                  <a:pt x="173" y="62"/>
                </a:lnTo>
                <a:lnTo>
                  <a:pt x="174" y="62"/>
                </a:lnTo>
                <a:lnTo>
                  <a:pt x="175" y="62"/>
                </a:lnTo>
                <a:lnTo>
                  <a:pt x="175" y="63"/>
                </a:lnTo>
                <a:lnTo>
                  <a:pt x="176" y="63"/>
                </a:lnTo>
                <a:lnTo>
                  <a:pt x="177" y="64"/>
                </a:lnTo>
                <a:lnTo>
                  <a:pt x="178" y="64"/>
                </a:lnTo>
                <a:lnTo>
                  <a:pt x="179" y="64"/>
                </a:lnTo>
                <a:lnTo>
                  <a:pt x="180" y="65"/>
                </a:lnTo>
                <a:lnTo>
                  <a:pt x="181" y="65"/>
                </a:lnTo>
                <a:lnTo>
                  <a:pt x="182" y="65"/>
                </a:lnTo>
                <a:lnTo>
                  <a:pt x="183" y="66"/>
                </a:lnTo>
                <a:lnTo>
                  <a:pt x="184" y="66"/>
                </a:lnTo>
                <a:lnTo>
                  <a:pt x="185" y="66"/>
                </a:lnTo>
                <a:lnTo>
                  <a:pt x="186" y="66"/>
                </a:lnTo>
                <a:lnTo>
                  <a:pt x="187" y="66"/>
                </a:lnTo>
                <a:lnTo>
                  <a:pt x="188" y="66"/>
                </a:lnTo>
                <a:lnTo>
                  <a:pt x="189" y="66"/>
                </a:lnTo>
                <a:lnTo>
                  <a:pt x="190" y="67"/>
                </a:lnTo>
                <a:lnTo>
                  <a:pt x="191" y="67"/>
                </a:lnTo>
                <a:lnTo>
                  <a:pt x="192" y="67"/>
                </a:lnTo>
                <a:lnTo>
                  <a:pt x="193" y="67"/>
                </a:lnTo>
                <a:lnTo>
                  <a:pt x="194" y="66"/>
                </a:lnTo>
                <a:lnTo>
                  <a:pt x="195" y="66"/>
                </a:lnTo>
                <a:lnTo>
                  <a:pt x="196" y="66"/>
                </a:lnTo>
                <a:lnTo>
                  <a:pt x="197" y="66"/>
                </a:lnTo>
                <a:lnTo>
                  <a:pt x="198" y="66"/>
                </a:lnTo>
                <a:lnTo>
                  <a:pt x="199" y="66"/>
                </a:lnTo>
                <a:lnTo>
                  <a:pt x="200" y="66"/>
                </a:lnTo>
                <a:lnTo>
                  <a:pt x="201" y="65"/>
                </a:lnTo>
                <a:lnTo>
                  <a:pt x="202" y="65"/>
                </a:lnTo>
                <a:lnTo>
                  <a:pt x="203" y="65"/>
                </a:lnTo>
                <a:lnTo>
                  <a:pt x="204" y="65"/>
                </a:lnTo>
                <a:lnTo>
                  <a:pt x="205" y="65"/>
                </a:lnTo>
                <a:lnTo>
                  <a:pt x="205" y="66"/>
                </a:lnTo>
                <a:lnTo>
                  <a:pt x="206" y="66"/>
                </a:lnTo>
                <a:lnTo>
                  <a:pt x="207" y="66"/>
                </a:lnTo>
                <a:lnTo>
                  <a:pt x="208" y="66"/>
                </a:lnTo>
                <a:lnTo>
                  <a:pt x="209" y="66"/>
                </a:lnTo>
                <a:lnTo>
                  <a:pt x="210" y="66"/>
                </a:lnTo>
                <a:lnTo>
                  <a:pt x="211" y="66"/>
                </a:lnTo>
                <a:lnTo>
                  <a:pt x="212" y="66"/>
                </a:lnTo>
                <a:lnTo>
                  <a:pt x="213" y="66"/>
                </a:lnTo>
                <a:lnTo>
                  <a:pt x="214" y="66"/>
                </a:lnTo>
                <a:lnTo>
                  <a:pt x="215" y="66"/>
                </a:lnTo>
                <a:lnTo>
                  <a:pt x="216" y="66"/>
                </a:lnTo>
                <a:lnTo>
                  <a:pt x="217" y="66"/>
                </a:lnTo>
                <a:lnTo>
                  <a:pt x="218" y="66"/>
                </a:lnTo>
                <a:lnTo>
                  <a:pt x="219" y="66"/>
                </a:lnTo>
                <a:lnTo>
                  <a:pt x="220" y="66"/>
                </a:lnTo>
                <a:lnTo>
                  <a:pt x="220" y="65"/>
                </a:lnTo>
                <a:lnTo>
                  <a:pt x="221" y="65"/>
                </a:lnTo>
                <a:lnTo>
                  <a:pt x="222" y="65"/>
                </a:lnTo>
                <a:lnTo>
                  <a:pt x="223" y="64"/>
                </a:lnTo>
                <a:lnTo>
                  <a:pt x="224" y="64"/>
                </a:lnTo>
                <a:lnTo>
                  <a:pt x="224" y="65"/>
                </a:lnTo>
                <a:lnTo>
                  <a:pt x="225" y="65"/>
                </a:lnTo>
                <a:lnTo>
                  <a:pt x="226" y="65"/>
                </a:lnTo>
                <a:lnTo>
                  <a:pt x="226" y="66"/>
                </a:lnTo>
                <a:lnTo>
                  <a:pt x="227" y="66"/>
                </a:lnTo>
                <a:lnTo>
                  <a:pt x="228" y="66"/>
                </a:lnTo>
                <a:lnTo>
                  <a:pt x="229" y="66"/>
                </a:lnTo>
                <a:lnTo>
                  <a:pt x="230" y="66"/>
                </a:lnTo>
                <a:lnTo>
                  <a:pt x="231" y="66"/>
                </a:lnTo>
                <a:lnTo>
                  <a:pt x="233" y="66"/>
                </a:lnTo>
                <a:lnTo>
                  <a:pt x="234" y="66"/>
                </a:lnTo>
                <a:lnTo>
                  <a:pt x="235" y="66"/>
                </a:lnTo>
                <a:lnTo>
                  <a:pt x="236" y="66"/>
                </a:lnTo>
                <a:lnTo>
                  <a:pt x="237" y="66"/>
                </a:lnTo>
                <a:lnTo>
                  <a:pt x="238" y="66"/>
                </a:lnTo>
                <a:lnTo>
                  <a:pt x="239" y="66"/>
                </a:lnTo>
                <a:lnTo>
                  <a:pt x="240" y="66"/>
                </a:lnTo>
                <a:lnTo>
                  <a:pt x="241" y="66"/>
                </a:lnTo>
                <a:lnTo>
                  <a:pt x="242" y="66"/>
                </a:lnTo>
                <a:lnTo>
                  <a:pt x="243" y="66"/>
                </a:lnTo>
                <a:lnTo>
                  <a:pt x="244" y="66"/>
                </a:lnTo>
                <a:lnTo>
                  <a:pt x="245" y="66"/>
                </a:lnTo>
                <a:lnTo>
                  <a:pt x="246" y="65"/>
                </a:lnTo>
                <a:lnTo>
                  <a:pt x="247" y="65"/>
                </a:lnTo>
                <a:lnTo>
                  <a:pt x="248" y="65"/>
                </a:lnTo>
                <a:lnTo>
                  <a:pt x="249" y="66"/>
                </a:lnTo>
                <a:lnTo>
                  <a:pt x="250" y="66"/>
                </a:lnTo>
                <a:lnTo>
                  <a:pt x="251" y="66"/>
                </a:lnTo>
                <a:lnTo>
                  <a:pt x="252" y="66"/>
                </a:lnTo>
                <a:lnTo>
                  <a:pt x="253" y="66"/>
                </a:lnTo>
                <a:lnTo>
                  <a:pt x="254" y="66"/>
                </a:lnTo>
                <a:lnTo>
                  <a:pt x="255" y="66"/>
                </a:lnTo>
                <a:lnTo>
                  <a:pt x="256" y="66"/>
                </a:lnTo>
                <a:lnTo>
                  <a:pt x="257" y="66"/>
                </a:lnTo>
                <a:lnTo>
                  <a:pt x="258" y="66"/>
                </a:lnTo>
                <a:lnTo>
                  <a:pt x="259" y="66"/>
                </a:lnTo>
                <a:lnTo>
                  <a:pt x="260" y="66"/>
                </a:lnTo>
                <a:lnTo>
                  <a:pt x="261" y="66"/>
                </a:lnTo>
                <a:lnTo>
                  <a:pt x="262" y="66"/>
                </a:lnTo>
                <a:lnTo>
                  <a:pt x="263" y="66"/>
                </a:lnTo>
                <a:lnTo>
                  <a:pt x="264" y="66"/>
                </a:lnTo>
                <a:lnTo>
                  <a:pt x="264" y="65"/>
                </a:lnTo>
                <a:lnTo>
                  <a:pt x="265" y="65"/>
                </a:lnTo>
                <a:lnTo>
                  <a:pt x="266" y="65"/>
                </a:lnTo>
                <a:lnTo>
                  <a:pt x="267" y="64"/>
                </a:lnTo>
                <a:lnTo>
                  <a:pt x="268" y="64"/>
                </a:lnTo>
                <a:lnTo>
                  <a:pt x="268" y="63"/>
                </a:lnTo>
                <a:lnTo>
                  <a:pt x="269" y="63"/>
                </a:lnTo>
                <a:lnTo>
                  <a:pt x="269" y="62"/>
                </a:lnTo>
                <a:lnTo>
                  <a:pt x="270" y="62"/>
                </a:lnTo>
                <a:lnTo>
                  <a:pt x="270" y="61"/>
                </a:lnTo>
                <a:lnTo>
                  <a:pt x="270" y="60"/>
                </a:lnTo>
                <a:lnTo>
                  <a:pt x="270" y="59"/>
                </a:lnTo>
                <a:lnTo>
                  <a:pt x="270" y="58"/>
                </a:lnTo>
                <a:lnTo>
                  <a:pt x="270" y="57"/>
                </a:lnTo>
                <a:lnTo>
                  <a:pt x="269" y="57"/>
                </a:lnTo>
                <a:lnTo>
                  <a:pt x="269" y="56"/>
                </a:lnTo>
                <a:lnTo>
                  <a:pt x="268" y="56"/>
                </a:lnTo>
                <a:lnTo>
                  <a:pt x="268" y="55"/>
                </a:lnTo>
                <a:lnTo>
                  <a:pt x="267" y="55"/>
                </a:lnTo>
                <a:lnTo>
                  <a:pt x="267" y="54"/>
                </a:lnTo>
                <a:lnTo>
                  <a:pt x="268" y="54"/>
                </a:lnTo>
                <a:lnTo>
                  <a:pt x="268" y="53"/>
                </a:lnTo>
                <a:lnTo>
                  <a:pt x="269" y="53"/>
                </a:lnTo>
                <a:lnTo>
                  <a:pt x="270" y="53"/>
                </a:lnTo>
                <a:lnTo>
                  <a:pt x="271" y="53"/>
                </a:lnTo>
                <a:lnTo>
                  <a:pt x="272" y="53"/>
                </a:lnTo>
                <a:lnTo>
                  <a:pt x="273" y="52"/>
                </a:lnTo>
                <a:lnTo>
                  <a:pt x="274" y="52"/>
                </a:lnTo>
                <a:lnTo>
                  <a:pt x="275" y="52"/>
                </a:lnTo>
                <a:lnTo>
                  <a:pt x="275" y="51"/>
                </a:lnTo>
                <a:lnTo>
                  <a:pt x="276" y="51"/>
                </a:lnTo>
                <a:lnTo>
                  <a:pt x="277" y="50"/>
                </a:lnTo>
                <a:lnTo>
                  <a:pt x="278" y="50"/>
                </a:lnTo>
                <a:lnTo>
                  <a:pt x="278" y="49"/>
                </a:lnTo>
                <a:lnTo>
                  <a:pt x="279" y="49"/>
                </a:lnTo>
                <a:lnTo>
                  <a:pt x="279" y="48"/>
                </a:lnTo>
                <a:lnTo>
                  <a:pt x="280" y="48"/>
                </a:lnTo>
                <a:lnTo>
                  <a:pt x="280" y="47"/>
                </a:lnTo>
                <a:lnTo>
                  <a:pt x="281" y="46"/>
                </a:lnTo>
                <a:lnTo>
                  <a:pt x="282" y="45"/>
                </a:lnTo>
                <a:lnTo>
                  <a:pt x="282" y="44"/>
                </a:lnTo>
                <a:lnTo>
                  <a:pt x="283" y="43"/>
                </a:lnTo>
                <a:lnTo>
                  <a:pt x="283" y="42"/>
                </a:lnTo>
                <a:lnTo>
                  <a:pt x="283" y="41"/>
                </a:lnTo>
                <a:lnTo>
                  <a:pt x="283" y="40"/>
                </a:lnTo>
                <a:lnTo>
                  <a:pt x="284" y="39"/>
                </a:lnTo>
                <a:lnTo>
                  <a:pt x="284" y="38"/>
                </a:lnTo>
                <a:lnTo>
                  <a:pt x="284" y="37"/>
                </a:lnTo>
                <a:lnTo>
                  <a:pt x="283" y="36"/>
                </a:lnTo>
                <a:lnTo>
                  <a:pt x="283" y="35"/>
                </a:lnTo>
                <a:lnTo>
                  <a:pt x="283" y="34"/>
                </a:lnTo>
                <a:lnTo>
                  <a:pt x="283" y="33"/>
                </a:lnTo>
                <a:lnTo>
                  <a:pt x="282" y="32"/>
                </a:lnTo>
                <a:lnTo>
                  <a:pt x="282" y="31"/>
                </a:lnTo>
                <a:lnTo>
                  <a:pt x="281" y="30"/>
                </a:lnTo>
                <a:lnTo>
                  <a:pt x="281" y="29"/>
                </a:lnTo>
                <a:lnTo>
                  <a:pt x="280" y="29"/>
                </a:lnTo>
                <a:lnTo>
                  <a:pt x="280" y="28"/>
                </a:lnTo>
                <a:lnTo>
                  <a:pt x="279" y="28"/>
                </a:lnTo>
                <a:lnTo>
                  <a:pt x="278" y="27"/>
                </a:lnTo>
                <a:lnTo>
                  <a:pt x="277" y="27"/>
                </a:lnTo>
                <a:lnTo>
                  <a:pt x="277" y="26"/>
                </a:lnTo>
                <a:lnTo>
                  <a:pt x="276" y="26"/>
                </a:lnTo>
                <a:lnTo>
                  <a:pt x="275" y="26"/>
                </a:lnTo>
                <a:lnTo>
                  <a:pt x="274" y="26"/>
                </a:lnTo>
                <a:lnTo>
                  <a:pt x="274" y="25"/>
                </a:lnTo>
                <a:lnTo>
                  <a:pt x="273" y="25"/>
                </a:lnTo>
                <a:lnTo>
                  <a:pt x="272" y="25"/>
                </a:lnTo>
                <a:lnTo>
                  <a:pt x="271" y="25"/>
                </a:lnTo>
                <a:lnTo>
                  <a:pt x="270" y="25"/>
                </a:lnTo>
                <a:lnTo>
                  <a:pt x="269" y="25"/>
                </a:lnTo>
                <a:lnTo>
                  <a:pt x="268" y="25"/>
                </a:lnTo>
                <a:lnTo>
                  <a:pt x="267" y="25"/>
                </a:lnTo>
                <a:lnTo>
                  <a:pt x="266" y="25"/>
                </a:lnTo>
                <a:lnTo>
                  <a:pt x="265" y="25"/>
                </a:lnTo>
                <a:lnTo>
                  <a:pt x="264" y="25"/>
                </a:lnTo>
                <a:lnTo>
                  <a:pt x="263" y="26"/>
                </a:lnTo>
                <a:lnTo>
                  <a:pt x="262" y="26"/>
                </a:lnTo>
                <a:lnTo>
                  <a:pt x="261" y="26"/>
                </a:lnTo>
                <a:lnTo>
                  <a:pt x="260" y="26"/>
                </a:lnTo>
                <a:lnTo>
                  <a:pt x="259" y="26"/>
                </a:lnTo>
                <a:lnTo>
                  <a:pt x="258" y="27"/>
                </a:lnTo>
                <a:lnTo>
                  <a:pt x="257" y="27"/>
                </a:lnTo>
                <a:lnTo>
                  <a:pt x="256" y="27"/>
                </a:lnTo>
                <a:lnTo>
                  <a:pt x="255" y="27"/>
                </a:lnTo>
                <a:lnTo>
                  <a:pt x="254" y="28"/>
                </a:lnTo>
                <a:lnTo>
                  <a:pt x="253" y="28"/>
                </a:lnTo>
                <a:lnTo>
                  <a:pt x="252" y="28"/>
                </a:lnTo>
                <a:lnTo>
                  <a:pt x="251" y="28"/>
                </a:lnTo>
                <a:lnTo>
                  <a:pt x="250" y="28"/>
                </a:lnTo>
                <a:lnTo>
                  <a:pt x="249" y="28"/>
                </a:lnTo>
                <a:lnTo>
                  <a:pt x="248" y="28"/>
                </a:lnTo>
                <a:lnTo>
                  <a:pt x="247" y="28"/>
                </a:lnTo>
                <a:lnTo>
                  <a:pt x="247" y="29"/>
                </a:lnTo>
                <a:lnTo>
                  <a:pt x="246" y="29"/>
                </a:lnTo>
                <a:lnTo>
                  <a:pt x="245" y="29"/>
                </a:lnTo>
                <a:lnTo>
                  <a:pt x="244" y="30"/>
                </a:lnTo>
                <a:lnTo>
                  <a:pt x="243" y="30"/>
                </a:lnTo>
                <a:lnTo>
                  <a:pt x="243" y="31"/>
                </a:lnTo>
                <a:lnTo>
                  <a:pt x="242" y="31"/>
                </a:lnTo>
                <a:lnTo>
                  <a:pt x="242" y="32"/>
                </a:lnTo>
                <a:lnTo>
                  <a:pt x="242" y="33"/>
                </a:lnTo>
                <a:lnTo>
                  <a:pt x="241" y="33"/>
                </a:lnTo>
                <a:lnTo>
                  <a:pt x="241" y="34"/>
                </a:lnTo>
                <a:lnTo>
                  <a:pt x="241" y="35"/>
                </a:lnTo>
                <a:lnTo>
                  <a:pt x="242" y="35"/>
                </a:lnTo>
                <a:lnTo>
                  <a:pt x="242" y="36"/>
                </a:lnTo>
                <a:lnTo>
                  <a:pt x="242" y="37"/>
                </a:lnTo>
                <a:lnTo>
                  <a:pt x="243" y="37"/>
                </a:lnTo>
                <a:lnTo>
                  <a:pt x="244" y="38"/>
                </a:lnTo>
                <a:lnTo>
                  <a:pt x="245" y="38"/>
                </a:lnTo>
                <a:lnTo>
                  <a:pt x="245" y="39"/>
                </a:lnTo>
                <a:lnTo>
                  <a:pt x="246" y="39"/>
                </a:lnTo>
                <a:lnTo>
                  <a:pt x="246" y="53"/>
                </a:lnTo>
                <a:lnTo>
                  <a:pt x="240" y="42"/>
                </a:lnTo>
                <a:lnTo>
                  <a:pt x="236" y="36"/>
                </a:lnTo>
                <a:lnTo>
                  <a:pt x="236" y="35"/>
                </a:lnTo>
                <a:lnTo>
                  <a:pt x="235" y="35"/>
                </a:lnTo>
                <a:lnTo>
                  <a:pt x="235" y="34"/>
                </a:lnTo>
                <a:lnTo>
                  <a:pt x="234" y="34"/>
                </a:lnTo>
                <a:lnTo>
                  <a:pt x="234" y="33"/>
                </a:lnTo>
                <a:lnTo>
                  <a:pt x="233" y="33"/>
                </a:lnTo>
                <a:lnTo>
                  <a:pt x="233" y="32"/>
                </a:lnTo>
                <a:lnTo>
                  <a:pt x="232" y="32"/>
                </a:lnTo>
                <a:lnTo>
                  <a:pt x="232" y="31"/>
                </a:lnTo>
                <a:lnTo>
                  <a:pt x="231" y="31"/>
                </a:lnTo>
                <a:lnTo>
                  <a:pt x="230" y="31"/>
                </a:lnTo>
                <a:lnTo>
                  <a:pt x="229" y="30"/>
                </a:lnTo>
                <a:lnTo>
                  <a:pt x="228" y="30"/>
                </a:lnTo>
                <a:lnTo>
                  <a:pt x="227" y="30"/>
                </a:lnTo>
                <a:lnTo>
                  <a:pt x="226" y="30"/>
                </a:lnTo>
                <a:lnTo>
                  <a:pt x="225" y="30"/>
                </a:lnTo>
                <a:lnTo>
                  <a:pt x="224" y="30"/>
                </a:lnTo>
                <a:lnTo>
                  <a:pt x="223" y="30"/>
                </a:lnTo>
                <a:lnTo>
                  <a:pt x="222" y="30"/>
                </a:lnTo>
                <a:lnTo>
                  <a:pt x="221" y="30"/>
                </a:lnTo>
                <a:lnTo>
                  <a:pt x="220" y="30"/>
                </a:lnTo>
                <a:lnTo>
                  <a:pt x="220" y="31"/>
                </a:lnTo>
                <a:lnTo>
                  <a:pt x="219" y="31"/>
                </a:lnTo>
                <a:lnTo>
                  <a:pt x="218" y="31"/>
                </a:lnTo>
                <a:lnTo>
                  <a:pt x="217" y="32"/>
                </a:lnTo>
                <a:lnTo>
                  <a:pt x="216" y="33"/>
                </a:lnTo>
                <a:lnTo>
                  <a:pt x="215" y="34"/>
                </a:lnTo>
                <a:lnTo>
                  <a:pt x="215" y="35"/>
                </a:lnTo>
                <a:lnTo>
                  <a:pt x="214" y="35"/>
                </a:lnTo>
                <a:lnTo>
                  <a:pt x="214" y="36"/>
                </a:lnTo>
                <a:lnTo>
                  <a:pt x="214" y="37"/>
                </a:lnTo>
                <a:lnTo>
                  <a:pt x="213" y="38"/>
                </a:lnTo>
                <a:lnTo>
                  <a:pt x="213" y="39"/>
                </a:lnTo>
                <a:lnTo>
                  <a:pt x="213" y="40"/>
                </a:lnTo>
                <a:lnTo>
                  <a:pt x="213" y="41"/>
                </a:lnTo>
                <a:lnTo>
                  <a:pt x="213" y="42"/>
                </a:lnTo>
                <a:lnTo>
                  <a:pt x="212" y="43"/>
                </a:lnTo>
                <a:lnTo>
                  <a:pt x="212" y="44"/>
                </a:lnTo>
                <a:lnTo>
                  <a:pt x="211" y="45"/>
                </a:lnTo>
                <a:lnTo>
                  <a:pt x="212" y="42"/>
                </a:lnTo>
                <a:lnTo>
                  <a:pt x="212" y="41"/>
                </a:lnTo>
                <a:lnTo>
                  <a:pt x="212" y="40"/>
                </a:lnTo>
                <a:lnTo>
                  <a:pt x="212" y="39"/>
                </a:lnTo>
                <a:lnTo>
                  <a:pt x="211" y="39"/>
                </a:lnTo>
                <a:lnTo>
                  <a:pt x="211" y="38"/>
                </a:lnTo>
                <a:lnTo>
                  <a:pt x="210" y="38"/>
                </a:lnTo>
                <a:lnTo>
                  <a:pt x="210" y="37"/>
                </a:lnTo>
                <a:lnTo>
                  <a:pt x="209" y="37"/>
                </a:lnTo>
                <a:lnTo>
                  <a:pt x="209" y="36"/>
                </a:lnTo>
                <a:lnTo>
                  <a:pt x="208" y="36"/>
                </a:lnTo>
                <a:lnTo>
                  <a:pt x="207" y="35"/>
                </a:lnTo>
                <a:lnTo>
                  <a:pt x="206" y="35"/>
                </a:lnTo>
                <a:lnTo>
                  <a:pt x="205" y="34"/>
                </a:lnTo>
                <a:lnTo>
                  <a:pt x="204" y="34"/>
                </a:lnTo>
                <a:lnTo>
                  <a:pt x="203" y="34"/>
                </a:lnTo>
                <a:lnTo>
                  <a:pt x="202" y="33"/>
                </a:lnTo>
                <a:lnTo>
                  <a:pt x="201" y="33"/>
                </a:lnTo>
                <a:lnTo>
                  <a:pt x="200" y="33"/>
                </a:lnTo>
                <a:lnTo>
                  <a:pt x="199" y="33"/>
                </a:lnTo>
                <a:lnTo>
                  <a:pt x="198" y="33"/>
                </a:lnTo>
                <a:lnTo>
                  <a:pt x="197" y="32"/>
                </a:lnTo>
                <a:lnTo>
                  <a:pt x="196" y="32"/>
                </a:lnTo>
                <a:lnTo>
                  <a:pt x="195" y="32"/>
                </a:lnTo>
                <a:lnTo>
                  <a:pt x="194" y="32"/>
                </a:lnTo>
                <a:lnTo>
                  <a:pt x="193" y="32"/>
                </a:lnTo>
                <a:lnTo>
                  <a:pt x="187" y="33"/>
                </a:lnTo>
                <a:lnTo>
                  <a:pt x="188" y="33"/>
                </a:lnTo>
                <a:lnTo>
                  <a:pt x="188" y="32"/>
                </a:lnTo>
                <a:lnTo>
                  <a:pt x="189" y="32"/>
                </a:lnTo>
                <a:lnTo>
                  <a:pt x="189" y="31"/>
                </a:lnTo>
                <a:lnTo>
                  <a:pt x="189" y="30"/>
                </a:lnTo>
                <a:lnTo>
                  <a:pt x="189" y="29"/>
                </a:lnTo>
                <a:lnTo>
                  <a:pt x="188" y="29"/>
                </a:lnTo>
                <a:lnTo>
                  <a:pt x="188" y="28"/>
                </a:lnTo>
                <a:lnTo>
                  <a:pt x="187" y="28"/>
                </a:lnTo>
                <a:lnTo>
                  <a:pt x="187" y="27"/>
                </a:lnTo>
                <a:lnTo>
                  <a:pt x="186" y="27"/>
                </a:lnTo>
                <a:lnTo>
                  <a:pt x="185" y="27"/>
                </a:lnTo>
                <a:lnTo>
                  <a:pt x="184" y="26"/>
                </a:lnTo>
                <a:lnTo>
                  <a:pt x="183" y="26"/>
                </a:lnTo>
                <a:lnTo>
                  <a:pt x="182" y="26"/>
                </a:lnTo>
                <a:lnTo>
                  <a:pt x="183" y="26"/>
                </a:lnTo>
                <a:lnTo>
                  <a:pt x="184" y="25"/>
                </a:lnTo>
                <a:lnTo>
                  <a:pt x="184" y="24"/>
                </a:lnTo>
                <a:lnTo>
                  <a:pt x="185" y="24"/>
                </a:lnTo>
                <a:lnTo>
                  <a:pt x="185" y="23"/>
                </a:lnTo>
                <a:lnTo>
                  <a:pt x="185" y="22"/>
                </a:lnTo>
                <a:lnTo>
                  <a:pt x="185" y="21"/>
                </a:lnTo>
                <a:lnTo>
                  <a:pt x="185" y="20"/>
                </a:lnTo>
                <a:lnTo>
                  <a:pt x="184" y="20"/>
                </a:lnTo>
                <a:lnTo>
                  <a:pt x="184" y="19"/>
                </a:lnTo>
                <a:lnTo>
                  <a:pt x="183" y="18"/>
                </a:lnTo>
                <a:lnTo>
                  <a:pt x="182" y="17"/>
                </a:lnTo>
                <a:lnTo>
                  <a:pt x="181" y="17"/>
                </a:lnTo>
                <a:lnTo>
                  <a:pt x="180" y="17"/>
                </a:lnTo>
                <a:lnTo>
                  <a:pt x="180" y="16"/>
                </a:lnTo>
                <a:lnTo>
                  <a:pt x="179" y="16"/>
                </a:lnTo>
                <a:lnTo>
                  <a:pt x="178" y="16"/>
                </a:lnTo>
                <a:lnTo>
                  <a:pt x="177" y="16"/>
                </a:lnTo>
                <a:lnTo>
                  <a:pt x="176" y="16"/>
                </a:lnTo>
                <a:lnTo>
                  <a:pt x="177" y="15"/>
                </a:lnTo>
                <a:lnTo>
                  <a:pt x="177" y="14"/>
                </a:lnTo>
                <a:lnTo>
                  <a:pt x="177" y="13"/>
                </a:lnTo>
                <a:lnTo>
                  <a:pt x="177" y="12"/>
                </a:lnTo>
                <a:lnTo>
                  <a:pt x="176" y="12"/>
                </a:lnTo>
                <a:lnTo>
                  <a:pt x="176" y="11"/>
                </a:lnTo>
                <a:lnTo>
                  <a:pt x="175" y="11"/>
                </a:lnTo>
                <a:lnTo>
                  <a:pt x="175" y="10"/>
                </a:lnTo>
                <a:lnTo>
                  <a:pt x="174" y="10"/>
                </a:lnTo>
                <a:lnTo>
                  <a:pt x="174" y="9"/>
                </a:lnTo>
                <a:lnTo>
                  <a:pt x="173" y="9"/>
                </a:lnTo>
                <a:lnTo>
                  <a:pt x="172" y="9"/>
                </a:lnTo>
                <a:lnTo>
                  <a:pt x="172" y="8"/>
                </a:lnTo>
                <a:lnTo>
                  <a:pt x="171" y="8"/>
                </a:lnTo>
                <a:lnTo>
                  <a:pt x="170" y="8"/>
                </a:lnTo>
                <a:lnTo>
                  <a:pt x="169" y="8"/>
                </a:lnTo>
                <a:lnTo>
                  <a:pt x="168" y="8"/>
                </a:lnTo>
                <a:lnTo>
                  <a:pt x="167" y="8"/>
                </a:lnTo>
                <a:lnTo>
                  <a:pt x="166" y="8"/>
                </a:lnTo>
                <a:lnTo>
                  <a:pt x="165" y="8"/>
                </a:lnTo>
                <a:lnTo>
                  <a:pt x="165" y="7"/>
                </a:lnTo>
                <a:lnTo>
                  <a:pt x="164" y="6"/>
                </a:lnTo>
                <a:lnTo>
                  <a:pt x="164" y="5"/>
                </a:lnTo>
                <a:lnTo>
                  <a:pt x="163" y="5"/>
                </a:lnTo>
                <a:lnTo>
                  <a:pt x="163" y="4"/>
                </a:lnTo>
                <a:lnTo>
                  <a:pt x="162" y="4"/>
                </a:lnTo>
                <a:lnTo>
                  <a:pt x="162" y="3"/>
                </a:lnTo>
                <a:lnTo>
                  <a:pt x="161" y="3"/>
                </a:lnTo>
                <a:lnTo>
                  <a:pt x="160" y="3"/>
                </a:lnTo>
                <a:lnTo>
                  <a:pt x="159" y="2"/>
                </a:lnTo>
                <a:lnTo>
                  <a:pt x="158" y="2"/>
                </a:lnTo>
                <a:lnTo>
                  <a:pt x="157" y="2"/>
                </a:lnTo>
                <a:lnTo>
                  <a:pt x="156" y="2"/>
                </a:lnTo>
                <a:lnTo>
                  <a:pt x="155" y="2"/>
                </a:lnTo>
                <a:lnTo>
                  <a:pt x="154" y="2"/>
                </a:lnTo>
                <a:lnTo>
                  <a:pt x="153" y="2"/>
                </a:lnTo>
                <a:lnTo>
                  <a:pt x="153" y="3"/>
                </a:lnTo>
                <a:lnTo>
                  <a:pt x="152" y="3"/>
                </a:lnTo>
                <a:lnTo>
                  <a:pt x="151" y="3"/>
                </a:lnTo>
                <a:lnTo>
                  <a:pt x="150" y="4"/>
                </a:lnTo>
                <a:lnTo>
                  <a:pt x="150" y="3"/>
                </a:lnTo>
                <a:lnTo>
                  <a:pt x="149" y="3"/>
                </a:lnTo>
                <a:lnTo>
                  <a:pt x="149" y="2"/>
                </a:lnTo>
                <a:lnTo>
                  <a:pt x="148" y="2"/>
                </a:lnTo>
                <a:lnTo>
                  <a:pt x="148" y="1"/>
                </a:lnTo>
                <a:lnTo>
                  <a:pt x="147" y="1"/>
                </a:lnTo>
                <a:lnTo>
                  <a:pt x="146" y="1"/>
                </a:lnTo>
                <a:lnTo>
                  <a:pt x="146" y="0"/>
                </a:lnTo>
                <a:lnTo>
                  <a:pt x="145" y="0"/>
                </a:lnTo>
                <a:lnTo>
                  <a:pt x="144" y="0"/>
                </a:lnTo>
                <a:lnTo>
                  <a:pt x="143" y="0"/>
                </a:lnTo>
                <a:lnTo>
                  <a:pt x="142" y="0"/>
                </a:lnTo>
                <a:lnTo>
                  <a:pt x="141" y="0"/>
                </a:lnTo>
                <a:lnTo>
                  <a:pt x="140" y="0"/>
                </a:lnTo>
                <a:lnTo>
                  <a:pt x="139" y="0"/>
                </a:lnTo>
                <a:lnTo>
                  <a:pt x="138" y="0"/>
                </a:lnTo>
                <a:lnTo>
                  <a:pt x="138" y="1"/>
                </a:lnTo>
                <a:lnTo>
                  <a:pt x="137" y="1"/>
                </a:lnTo>
                <a:lnTo>
                  <a:pt x="136" y="1"/>
                </a:lnTo>
                <a:lnTo>
                  <a:pt x="136" y="2"/>
                </a:lnTo>
                <a:lnTo>
                  <a:pt x="135" y="2"/>
                </a:lnTo>
                <a:lnTo>
                  <a:pt x="135" y="3"/>
                </a:lnTo>
                <a:lnTo>
                  <a:pt x="134" y="3"/>
                </a:lnTo>
                <a:lnTo>
                  <a:pt x="134" y="4"/>
                </a:lnTo>
                <a:lnTo>
                  <a:pt x="133" y="4"/>
                </a:lnTo>
                <a:lnTo>
                  <a:pt x="133" y="3"/>
                </a:lnTo>
                <a:lnTo>
                  <a:pt x="132" y="3"/>
                </a:lnTo>
                <a:lnTo>
                  <a:pt x="131" y="3"/>
                </a:lnTo>
                <a:lnTo>
                  <a:pt x="131" y="2"/>
                </a:lnTo>
                <a:lnTo>
                  <a:pt x="130" y="2"/>
                </a:lnTo>
                <a:lnTo>
                  <a:pt x="129" y="2"/>
                </a:lnTo>
                <a:lnTo>
                  <a:pt x="127" y="2"/>
                </a:lnTo>
                <a:lnTo>
                  <a:pt x="126" y="2"/>
                </a:lnTo>
                <a:lnTo>
                  <a:pt x="125" y="2"/>
                </a:lnTo>
                <a:lnTo>
                  <a:pt x="124" y="3"/>
                </a:lnTo>
                <a:lnTo>
                  <a:pt x="123" y="3"/>
                </a:lnTo>
                <a:lnTo>
                  <a:pt x="122" y="3"/>
                </a:lnTo>
                <a:lnTo>
                  <a:pt x="122" y="4"/>
                </a:lnTo>
                <a:lnTo>
                  <a:pt x="121" y="4"/>
                </a:lnTo>
                <a:lnTo>
                  <a:pt x="121" y="5"/>
                </a:lnTo>
                <a:lnTo>
                  <a:pt x="120" y="5"/>
                </a:lnTo>
                <a:lnTo>
                  <a:pt x="120" y="6"/>
                </a:lnTo>
                <a:lnTo>
                  <a:pt x="119" y="7"/>
                </a:lnTo>
                <a:lnTo>
                  <a:pt x="119" y="8"/>
                </a:lnTo>
                <a:lnTo>
                  <a:pt x="118" y="8"/>
                </a:lnTo>
                <a:lnTo>
                  <a:pt x="117" y="8"/>
                </a:lnTo>
                <a:lnTo>
                  <a:pt x="116" y="8"/>
                </a:lnTo>
                <a:lnTo>
                  <a:pt x="115" y="8"/>
                </a:lnTo>
                <a:lnTo>
                  <a:pt x="114" y="8"/>
                </a:lnTo>
                <a:lnTo>
                  <a:pt x="113" y="8"/>
                </a:lnTo>
                <a:lnTo>
                  <a:pt x="112" y="9"/>
                </a:lnTo>
                <a:lnTo>
                  <a:pt x="111" y="9"/>
                </a:lnTo>
                <a:lnTo>
                  <a:pt x="110" y="9"/>
                </a:lnTo>
                <a:lnTo>
                  <a:pt x="110" y="10"/>
                </a:lnTo>
                <a:lnTo>
                  <a:pt x="109" y="10"/>
                </a:lnTo>
                <a:lnTo>
                  <a:pt x="108" y="11"/>
                </a:lnTo>
                <a:lnTo>
                  <a:pt x="108" y="12"/>
                </a:lnTo>
                <a:lnTo>
                  <a:pt x="107" y="12"/>
                </a:lnTo>
                <a:lnTo>
                  <a:pt x="107" y="13"/>
                </a:lnTo>
                <a:lnTo>
                  <a:pt x="107" y="14"/>
                </a:lnTo>
                <a:lnTo>
                  <a:pt x="107" y="15"/>
                </a:lnTo>
                <a:lnTo>
                  <a:pt x="108" y="16"/>
                </a:lnTo>
                <a:lnTo>
                  <a:pt x="107" y="16"/>
                </a:lnTo>
                <a:lnTo>
                  <a:pt x="106" y="16"/>
                </a:lnTo>
                <a:lnTo>
                  <a:pt x="105" y="17"/>
                </a:lnTo>
                <a:lnTo>
                  <a:pt x="104" y="17"/>
                </a:lnTo>
                <a:lnTo>
                  <a:pt x="103" y="17"/>
                </a:lnTo>
                <a:lnTo>
                  <a:pt x="102" y="17"/>
                </a:lnTo>
                <a:lnTo>
                  <a:pt x="102" y="18"/>
                </a:lnTo>
                <a:lnTo>
                  <a:pt x="101" y="18"/>
                </a:lnTo>
                <a:lnTo>
                  <a:pt x="101" y="19"/>
                </a:lnTo>
                <a:lnTo>
                  <a:pt x="100" y="19"/>
                </a:lnTo>
                <a:lnTo>
                  <a:pt x="100" y="20"/>
                </a:lnTo>
                <a:lnTo>
                  <a:pt x="99" y="20"/>
                </a:lnTo>
                <a:lnTo>
                  <a:pt x="99" y="21"/>
                </a:lnTo>
                <a:lnTo>
                  <a:pt x="99" y="22"/>
                </a:lnTo>
                <a:lnTo>
                  <a:pt x="99" y="23"/>
                </a:lnTo>
                <a:lnTo>
                  <a:pt x="99" y="24"/>
                </a:lnTo>
                <a:lnTo>
                  <a:pt x="100" y="24"/>
                </a:lnTo>
                <a:lnTo>
                  <a:pt x="100" y="25"/>
                </a:lnTo>
                <a:lnTo>
                  <a:pt x="101" y="26"/>
                </a:lnTo>
                <a:lnTo>
                  <a:pt x="102" y="26"/>
                </a:lnTo>
                <a:lnTo>
                  <a:pt x="101" y="27"/>
                </a:lnTo>
                <a:lnTo>
                  <a:pt x="100" y="27"/>
                </a:lnTo>
                <a:lnTo>
                  <a:pt x="99" y="27"/>
                </a:lnTo>
                <a:lnTo>
                  <a:pt x="99" y="28"/>
                </a:lnTo>
                <a:lnTo>
                  <a:pt x="98" y="28"/>
                </a:lnTo>
                <a:lnTo>
                  <a:pt x="98" y="29"/>
                </a:lnTo>
                <a:lnTo>
                  <a:pt x="97" y="29"/>
                </a:lnTo>
                <a:lnTo>
                  <a:pt x="97" y="30"/>
                </a:lnTo>
                <a:lnTo>
                  <a:pt x="96" y="30"/>
                </a:lnTo>
                <a:lnTo>
                  <a:pt x="96" y="31"/>
                </a:lnTo>
                <a:lnTo>
                  <a:pt x="96" y="32"/>
                </a:lnTo>
                <a:lnTo>
                  <a:pt x="96" y="33"/>
                </a:lnTo>
                <a:lnTo>
                  <a:pt x="97" y="33"/>
                </a:lnTo>
                <a:lnTo>
                  <a:pt x="96" y="33"/>
                </a:lnTo>
                <a:lnTo>
                  <a:pt x="95" y="33"/>
                </a:lnTo>
                <a:lnTo>
                  <a:pt x="93" y="33"/>
                </a:lnTo>
                <a:lnTo>
                  <a:pt x="92" y="33"/>
                </a:lnTo>
                <a:lnTo>
                  <a:pt x="91" y="33"/>
                </a:lnTo>
                <a:lnTo>
                  <a:pt x="90" y="33"/>
                </a:lnTo>
                <a:lnTo>
                  <a:pt x="88" y="33"/>
                </a:lnTo>
                <a:lnTo>
                  <a:pt x="87" y="32"/>
                </a:lnTo>
                <a:lnTo>
                  <a:pt x="86" y="32"/>
                </a:lnTo>
                <a:lnTo>
                  <a:pt x="85" y="32"/>
                </a:lnTo>
                <a:lnTo>
                  <a:pt x="84" y="33"/>
                </a:lnTo>
                <a:lnTo>
                  <a:pt x="83" y="33"/>
                </a:lnTo>
                <a:lnTo>
                  <a:pt x="82" y="33"/>
                </a:lnTo>
                <a:lnTo>
                  <a:pt x="81" y="33"/>
                </a:lnTo>
                <a:lnTo>
                  <a:pt x="80" y="33"/>
                </a:lnTo>
                <a:lnTo>
                  <a:pt x="79" y="33"/>
                </a:lnTo>
                <a:lnTo>
                  <a:pt x="78" y="34"/>
                </a:lnTo>
                <a:lnTo>
                  <a:pt x="77" y="34"/>
                </a:lnTo>
                <a:lnTo>
                  <a:pt x="76" y="34"/>
                </a:lnTo>
                <a:lnTo>
                  <a:pt x="76" y="35"/>
                </a:lnTo>
                <a:lnTo>
                  <a:pt x="75" y="35"/>
                </a:lnTo>
                <a:lnTo>
                  <a:pt x="74" y="36"/>
                </a:lnTo>
                <a:lnTo>
                  <a:pt x="73" y="36"/>
                </a:lnTo>
                <a:lnTo>
                  <a:pt x="73" y="37"/>
                </a:lnTo>
                <a:lnTo>
                  <a:pt x="73" y="36"/>
                </a:lnTo>
                <a:lnTo>
                  <a:pt x="72" y="36"/>
                </a:lnTo>
                <a:lnTo>
                  <a:pt x="72" y="35"/>
                </a:lnTo>
                <a:lnTo>
                  <a:pt x="71" y="35"/>
                </a:lnTo>
                <a:lnTo>
                  <a:pt x="71" y="34"/>
                </a:lnTo>
                <a:lnTo>
                  <a:pt x="70" y="34"/>
                </a:lnTo>
                <a:lnTo>
                  <a:pt x="69" y="33"/>
                </a:lnTo>
                <a:lnTo>
                  <a:pt x="68" y="33"/>
                </a:lnTo>
                <a:lnTo>
                  <a:pt x="68" y="32"/>
                </a:lnTo>
                <a:lnTo>
                  <a:pt x="67" y="32"/>
                </a:lnTo>
                <a:lnTo>
                  <a:pt x="66" y="32"/>
                </a:lnTo>
                <a:lnTo>
                  <a:pt x="65" y="32"/>
                </a:lnTo>
                <a:lnTo>
                  <a:pt x="65" y="31"/>
                </a:lnTo>
                <a:lnTo>
                  <a:pt x="64" y="31"/>
                </a:lnTo>
                <a:lnTo>
                  <a:pt x="63" y="31"/>
                </a:lnTo>
                <a:lnTo>
                  <a:pt x="62" y="31"/>
                </a:lnTo>
                <a:lnTo>
                  <a:pt x="61" y="31"/>
                </a:lnTo>
                <a:lnTo>
                  <a:pt x="60" y="31"/>
                </a:lnTo>
                <a:lnTo>
                  <a:pt x="60" y="30"/>
                </a:lnTo>
                <a:lnTo>
                  <a:pt x="59" y="30"/>
                </a:lnTo>
                <a:lnTo>
                  <a:pt x="58" y="30"/>
                </a:lnTo>
                <a:lnTo>
                  <a:pt x="57" y="30"/>
                </a:lnTo>
                <a:lnTo>
                  <a:pt x="56" y="30"/>
                </a:lnTo>
                <a:lnTo>
                  <a:pt x="55" y="30"/>
                </a:lnTo>
                <a:lnTo>
                  <a:pt x="54" y="30"/>
                </a:lnTo>
                <a:lnTo>
                  <a:pt x="53" y="30"/>
                </a:lnTo>
                <a:lnTo>
                  <a:pt x="52" y="30"/>
                </a:lnTo>
                <a:lnTo>
                  <a:pt x="51" y="30"/>
                </a:lnTo>
                <a:lnTo>
                  <a:pt x="50" y="30"/>
                </a:lnTo>
                <a:lnTo>
                  <a:pt x="49" y="30"/>
                </a:lnTo>
                <a:lnTo>
                  <a:pt x="47" y="29"/>
                </a:lnTo>
                <a:lnTo>
                  <a:pt x="46" y="29"/>
                </a:lnTo>
                <a:lnTo>
                  <a:pt x="45" y="29"/>
                </a:lnTo>
                <a:lnTo>
                  <a:pt x="44" y="29"/>
                </a:lnTo>
                <a:lnTo>
                  <a:pt x="43" y="29"/>
                </a:lnTo>
                <a:lnTo>
                  <a:pt x="42" y="29"/>
                </a:lnTo>
                <a:lnTo>
                  <a:pt x="41" y="29"/>
                </a:lnTo>
                <a:lnTo>
                  <a:pt x="40" y="29"/>
                </a:lnTo>
                <a:lnTo>
                  <a:pt x="39" y="29"/>
                </a:lnTo>
                <a:lnTo>
                  <a:pt x="38" y="29"/>
                </a:lnTo>
                <a:lnTo>
                  <a:pt x="37" y="29"/>
                </a:lnTo>
                <a:lnTo>
                  <a:pt x="37" y="30"/>
                </a:lnTo>
                <a:lnTo>
                  <a:pt x="36" y="29"/>
                </a:lnTo>
                <a:lnTo>
                  <a:pt x="35" y="29"/>
                </a:lnTo>
                <a:lnTo>
                  <a:pt x="34" y="29"/>
                </a:lnTo>
                <a:lnTo>
                  <a:pt x="33" y="29"/>
                </a:lnTo>
                <a:lnTo>
                  <a:pt x="32" y="28"/>
                </a:lnTo>
                <a:lnTo>
                  <a:pt x="31" y="28"/>
                </a:lnTo>
                <a:lnTo>
                  <a:pt x="30" y="28"/>
                </a:lnTo>
                <a:lnTo>
                  <a:pt x="30" y="27"/>
                </a:lnTo>
                <a:lnTo>
                  <a:pt x="29" y="27"/>
                </a:lnTo>
                <a:lnTo>
                  <a:pt x="28" y="27"/>
                </a:lnTo>
                <a:lnTo>
                  <a:pt x="27" y="26"/>
                </a:lnTo>
                <a:lnTo>
                  <a:pt x="26" y="26"/>
                </a:lnTo>
                <a:lnTo>
                  <a:pt x="25" y="26"/>
                </a:lnTo>
                <a:lnTo>
                  <a:pt x="24" y="26"/>
                </a:lnTo>
                <a:lnTo>
                  <a:pt x="23" y="26"/>
                </a:lnTo>
                <a:lnTo>
                  <a:pt x="22" y="26"/>
                </a:lnTo>
                <a:lnTo>
                  <a:pt x="21" y="26"/>
                </a:lnTo>
                <a:lnTo>
                  <a:pt x="20" y="26"/>
                </a:lnTo>
                <a:lnTo>
                  <a:pt x="19" y="26"/>
                </a:lnTo>
                <a:lnTo>
                  <a:pt x="18" y="26"/>
                </a:lnTo>
                <a:lnTo>
                  <a:pt x="17" y="26"/>
                </a:lnTo>
                <a:lnTo>
                  <a:pt x="16" y="26"/>
                </a:lnTo>
                <a:lnTo>
                  <a:pt x="15" y="26"/>
                </a:lnTo>
                <a:lnTo>
                  <a:pt x="14" y="27"/>
                </a:lnTo>
                <a:lnTo>
                  <a:pt x="13" y="27"/>
                </a:lnTo>
                <a:lnTo>
                  <a:pt x="12" y="27"/>
                </a:lnTo>
                <a:lnTo>
                  <a:pt x="11" y="28"/>
                </a:lnTo>
                <a:lnTo>
                  <a:pt x="10" y="28"/>
                </a:lnTo>
                <a:lnTo>
                  <a:pt x="10" y="29"/>
                </a:lnTo>
                <a:lnTo>
                  <a:pt x="9" y="29"/>
                </a:lnTo>
                <a:lnTo>
                  <a:pt x="8" y="29"/>
                </a:lnTo>
                <a:lnTo>
                  <a:pt x="8" y="30"/>
                </a:lnTo>
                <a:lnTo>
                  <a:pt x="7" y="30"/>
                </a:lnTo>
                <a:lnTo>
                  <a:pt x="6" y="31"/>
                </a:lnTo>
                <a:lnTo>
                  <a:pt x="6" y="32"/>
                </a:lnTo>
                <a:lnTo>
                  <a:pt x="5" y="32"/>
                </a:lnTo>
                <a:lnTo>
                  <a:pt x="4" y="33"/>
                </a:lnTo>
                <a:lnTo>
                  <a:pt x="4" y="34"/>
                </a:lnTo>
                <a:lnTo>
                  <a:pt x="3" y="34"/>
                </a:lnTo>
                <a:lnTo>
                  <a:pt x="3" y="35"/>
                </a:lnTo>
                <a:lnTo>
                  <a:pt x="3" y="36"/>
                </a:lnTo>
                <a:lnTo>
                  <a:pt x="2" y="36"/>
                </a:lnTo>
                <a:lnTo>
                  <a:pt x="2" y="37"/>
                </a:lnTo>
                <a:lnTo>
                  <a:pt x="2" y="38"/>
                </a:lnTo>
                <a:lnTo>
                  <a:pt x="1" y="38"/>
                </a:lnTo>
                <a:lnTo>
                  <a:pt x="1" y="39"/>
                </a:lnTo>
                <a:lnTo>
                  <a:pt x="1" y="40"/>
                </a:lnTo>
                <a:lnTo>
                  <a:pt x="1" y="41"/>
                </a:lnTo>
                <a:lnTo>
                  <a:pt x="1" y="42"/>
                </a:lnTo>
                <a:lnTo>
                  <a:pt x="0" y="43"/>
                </a:lnTo>
                <a:lnTo>
                  <a:pt x="0" y="44"/>
                </a:lnTo>
                <a:lnTo>
                  <a:pt x="0" y="45"/>
                </a:lnTo>
                <a:lnTo>
                  <a:pt x="0" y="46"/>
                </a:lnTo>
                <a:lnTo>
                  <a:pt x="0" y="47"/>
                </a:lnTo>
                <a:lnTo>
                  <a:pt x="1" y="47"/>
                </a:lnTo>
                <a:lnTo>
                  <a:pt x="1" y="48"/>
                </a:lnTo>
                <a:lnTo>
                  <a:pt x="1" y="49"/>
                </a:lnTo>
                <a:lnTo>
                  <a:pt x="1" y="50"/>
                </a:lnTo>
                <a:lnTo>
                  <a:pt x="1" y="51"/>
                </a:lnTo>
                <a:lnTo>
                  <a:pt x="2" y="52"/>
                </a:lnTo>
                <a:lnTo>
                  <a:pt x="2" y="53"/>
                </a:lnTo>
                <a:lnTo>
                  <a:pt x="2" y="54"/>
                </a:lnTo>
                <a:lnTo>
                  <a:pt x="3" y="54"/>
                </a:lnTo>
                <a:close/>
                <a:moveTo>
                  <a:pt x="3" y="54"/>
                </a:moveTo>
                <a:lnTo>
                  <a:pt x="34" y="49"/>
                </a:lnTo>
                <a:lnTo>
                  <a:pt x="33" y="49"/>
                </a:lnTo>
                <a:lnTo>
                  <a:pt x="32" y="49"/>
                </a:lnTo>
                <a:lnTo>
                  <a:pt x="31" y="49"/>
                </a:lnTo>
                <a:lnTo>
                  <a:pt x="31" y="50"/>
                </a:lnTo>
                <a:lnTo>
                  <a:pt x="30" y="50"/>
                </a:lnTo>
                <a:lnTo>
                  <a:pt x="30" y="51"/>
                </a:lnTo>
                <a:lnTo>
                  <a:pt x="29" y="51"/>
                </a:lnTo>
                <a:lnTo>
                  <a:pt x="28" y="51"/>
                </a:lnTo>
                <a:lnTo>
                  <a:pt x="27" y="51"/>
                </a:lnTo>
                <a:lnTo>
                  <a:pt x="26" y="51"/>
                </a:lnTo>
                <a:lnTo>
                  <a:pt x="26" y="50"/>
                </a:lnTo>
                <a:lnTo>
                  <a:pt x="25" y="50"/>
                </a:lnTo>
                <a:lnTo>
                  <a:pt x="25" y="49"/>
                </a:lnTo>
                <a:lnTo>
                  <a:pt x="24" y="48"/>
                </a:lnTo>
                <a:lnTo>
                  <a:pt x="24" y="47"/>
                </a:lnTo>
                <a:lnTo>
                  <a:pt x="24" y="46"/>
                </a:lnTo>
                <a:lnTo>
                  <a:pt x="23" y="46"/>
                </a:lnTo>
                <a:lnTo>
                  <a:pt x="23" y="45"/>
                </a:lnTo>
                <a:lnTo>
                  <a:pt x="23" y="44"/>
                </a:lnTo>
                <a:lnTo>
                  <a:pt x="23" y="43"/>
                </a:lnTo>
                <a:lnTo>
                  <a:pt x="23" y="42"/>
                </a:lnTo>
                <a:lnTo>
                  <a:pt x="23" y="41"/>
                </a:lnTo>
                <a:lnTo>
                  <a:pt x="23" y="40"/>
                </a:lnTo>
                <a:lnTo>
                  <a:pt x="24" y="40"/>
                </a:lnTo>
                <a:lnTo>
                  <a:pt x="24" y="41"/>
                </a:lnTo>
                <a:lnTo>
                  <a:pt x="25" y="42"/>
                </a:lnTo>
                <a:lnTo>
                  <a:pt x="26" y="43"/>
                </a:lnTo>
                <a:lnTo>
                  <a:pt x="26" y="44"/>
                </a:lnTo>
                <a:lnTo>
                  <a:pt x="27" y="45"/>
                </a:lnTo>
                <a:lnTo>
                  <a:pt x="28" y="46"/>
                </a:lnTo>
                <a:lnTo>
                  <a:pt x="28" y="47"/>
                </a:lnTo>
                <a:lnTo>
                  <a:pt x="29" y="47"/>
                </a:lnTo>
                <a:lnTo>
                  <a:pt x="30" y="47"/>
                </a:lnTo>
                <a:lnTo>
                  <a:pt x="30" y="48"/>
                </a:lnTo>
                <a:lnTo>
                  <a:pt x="31" y="48"/>
                </a:lnTo>
                <a:lnTo>
                  <a:pt x="32" y="48"/>
                </a:lnTo>
                <a:lnTo>
                  <a:pt x="33" y="48"/>
                </a:lnTo>
                <a:lnTo>
                  <a:pt x="33" y="49"/>
                </a:lnTo>
                <a:close/>
                <a:moveTo>
                  <a:pt x="33" y="49"/>
                </a:moveTo>
                <a:lnTo>
                  <a:pt x="34" y="49"/>
                </a:lnTo>
                <a:lnTo>
                  <a:pt x="110" y="56"/>
                </a:lnTo>
                <a:lnTo>
                  <a:pt x="109" y="56"/>
                </a:lnTo>
                <a:lnTo>
                  <a:pt x="109" y="55"/>
                </a:lnTo>
                <a:lnTo>
                  <a:pt x="109" y="50"/>
                </a:lnTo>
                <a:lnTo>
                  <a:pt x="110" y="50"/>
                </a:lnTo>
                <a:lnTo>
                  <a:pt x="111" y="50"/>
                </a:lnTo>
                <a:lnTo>
                  <a:pt x="112" y="50"/>
                </a:lnTo>
                <a:lnTo>
                  <a:pt x="112" y="51"/>
                </a:lnTo>
                <a:lnTo>
                  <a:pt x="112" y="52"/>
                </a:lnTo>
                <a:lnTo>
                  <a:pt x="112" y="53"/>
                </a:lnTo>
                <a:lnTo>
                  <a:pt x="112" y="54"/>
                </a:lnTo>
                <a:lnTo>
                  <a:pt x="112" y="55"/>
                </a:lnTo>
                <a:lnTo>
                  <a:pt x="112" y="56"/>
                </a:lnTo>
                <a:close/>
                <a:moveTo>
                  <a:pt x="112" y="56"/>
                </a:moveTo>
                <a:lnTo>
                  <a:pt x="111" y="56"/>
                </a:lnTo>
                <a:lnTo>
                  <a:pt x="110" y="56"/>
                </a:lnTo>
                <a:lnTo>
                  <a:pt x="137" y="58"/>
                </a:lnTo>
                <a:lnTo>
                  <a:pt x="137" y="57"/>
                </a:lnTo>
                <a:lnTo>
                  <a:pt x="136" y="57"/>
                </a:lnTo>
                <a:lnTo>
                  <a:pt x="136" y="56"/>
                </a:lnTo>
                <a:lnTo>
                  <a:pt x="135" y="56"/>
                </a:lnTo>
                <a:lnTo>
                  <a:pt x="134" y="56"/>
                </a:lnTo>
                <a:lnTo>
                  <a:pt x="134" y="50"/>
                </a:lnTo>
                <a:lnTo>
                  <a:pt x="135" y="50"/>
                </a:lnTo>
                <a:lnTo>
                  <a:pt x="135" y="51"/>
                </a:lnTo>
                <a:lnTo>
                  <a:pt x="135" y="52"/>
                </a:lnTo>
                <a:lnTo>
                  <a:pt x="135" y="53"/>
                </a:lnTo>
                <a:lnTo>
                  <a:pt x="135" y="54"/>
                </a:lnTo>
                <a:lnTo>
                  <a:pt x="136" y="54"/>
                </a:lnTo>
                <a:lnTo>
                  <a:pt x="136" y="55"/>
                </a:lnTo>
                <a:lnTo>
                  <a:pt x="136" y="5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5" name="Freeform 1283"/>
          <xdr:cNvSpPr>
            <a:spLocks/>
          </xdr:cNvSpPr>
        </xdr:nvSpPr>
        <xdr:spPr>
          <a:xfrm>
            <a:off x="218" y="120"/>
            <a:ext cx="272" cy="60"/>
          </a:xfrm>
          <a:custGeom>
            <a:pathLst>
              <a:path h="60" w="272">
                <a:moveTo>
                  <a:pt x="136" y="10"/>
                </a:moveTo>
                <a:lnTo>
                  <a:pt x="137" y="10"/>
                </a:lnTo>
                <a:lnTo>
                  <a:pt x="138" y="10"/>
                </a:lnTo>
                <a:lnTo>
                  <a:pt x="139" y="10"/>
                </a:lnTo>
                <a:lnTo>
                  <a:pt x="140" y="10"/>
                </a:lnTo>
                <a:lnTo>
                  <a:pt x="141" y="10"/>
                </a:lnTo>
                <a:lnTo>
                  <a:pt x="142" y="10"/>
                </a:lnTo>
                <a:lnTo>
                  <a:pt x="143" y="10"/>
                </a:lnTo>
                <a:lnTo>
                  <a:pt x="144" y="11"/>
                </a:lnTo>
                <a:lnTo>
                  <a:pt x="145" y="11"/>
                </a:lnTo>
                <a:lnTo>
                  <a:pt x="146" y="11"/>
                </a:lnTo>
                <a:lnTo>
                  <a:pt x="147" y="11"/>
                </a:lnTo>
                <a:lnTo>
                  <a:pt x="148" y="12"/>
                </a:lnTo>
                <a:lnTo>
                  <a:pt x="149" y="12"/>
                </a:lnTo>
                <a:lnTo>
                  <a:pt x="150" y="12"/>
                </a:lnTo>
                <a:lnTo>
                  <a:pt x="150" y="13"/>
                </a:lnTo>
                <a:lnTo>
                  <a:pt x="151" y="13"/>
                </a:lnTo>
                <a:lnTo>
                  <a:pt x="152" y="13"/>
                </a:lnTo>
                <a:lnTo>
                  <a:pt x="153" y="14"/>
                </a:lnTo>
                <a:lnTo>
                  <a:pt x="154" y="14"/>
                </a:lnTo>
                <a:lnTo>
                  <a:pt x="155" y="15"/>
                </a:lnTo>
                <a:lnTo>
                  <a:pt x="156" y="15"/>
                </a:lnTo>
                <a:lnTo>
                  <a:pt x="156" y="16"/>
                </a:lnTo>
                <a:lnTo>
                  <a:pt x="157" y="16"/>
                </a:lnTo>
                <a:lnTo>
                  <a:pt x="157" y="17"/>
                </a:lnTo>
                <a:lnTo>
                  <a:pt x="158" y="17"/>
                </a:lnTo>
                <a:lnTo>
                  <a:pt x="159" y="18"/>
                </a:lnTo>
                <a:lnTo>
                  <a:pt x="160" y="19"/>
                </a:lnTo>
                <a:lnTo>
                  <a:pt x="160" y="20"/>
                </a:lnTo>
                <a:lnTo>
                  <a:pt x="161" y="20"/>
                </a:lnTo>
                <a:lnTo>
                  <a:pt x="161" y="21"/>
                </a:lnTo>
                <a:lnTo>
                  <a:pt x="162" y="21"/>
                </a:lnTo>
                <a:lnTo>
                  <a:pt x="162" y="22"/>
                </a:lnTo>
                <a:lnTo>
                  <a:pt x="163" y="23"/>
                </a:lnTo>
                <a:lnTo>
                  <a:pt x="163" y="24"/>
                </a:lnTo>
                <a:lnTo>
                  <a:pt x="164" y="25"/>
                </a:lnTo>
                <a:lnTo>
                  <a:pt x="164" y="26"/>
                </a:lnTo>
                <a:lnTo>
                  <a:pt x="164" y="27"/>
                </a:lnTo>
                <a:lnTo>
                  <a:pt x="164" y="28"/>
                </a:lnTo>
                <a:lnTo>
                  <a:pt x="165" y="29"/>
                </a:lnTo>
                <a:lnTo>
                  <a:pt x="165" y="30"/>
                </a:lnTo>
                <a:lnTo>
                  <a:pt x="164" y="30"/>
                </a:lnTo>
                <a:lnTo>
                  <a:pt x="164" y="31"/>
                </a:lnTo>
                <a:lnTo>
                  <a:pt x="163" y="31"/>
                </a:lnTo>
                <a:lnTo>
                  <a:pt x="162" y="31"/>
                </a:lnTo>
                <a:lnTo>
                  <a:pt x="161" y="31"/>
                </a:lnTo>
                <a:lnTo>
                  <a:pt x="160" y="32"/>
                </a:lnTo>
                <a:lnTo>
                  <a:pt x="159" y="32"/>
                </a:lnTo>
                <a:lnTo>
                  <a:pt x="158" y="32"/>
                </a:lnTo>
                <a:lnTo>
                  <a:pt x="157" y="32"/>
                </a:lnTo>
                <a:lnTo>
                  <a:pt x="156" y="32"/>
                </a:lnTo>
                <a:lnTo>
                  <a:pt x="155" y="32"/>
                </a:lnTo>
                <a:lnTo>
                  <a:pt x="154" y="32"/>
                </a:lnTo>
                <a:lnTo>
                  <a:pt x="153" y="33"/>
                </a:lnTo>
                <a:lnTo>
                  <a:pt x="151" y="33"/>
                </a:lnTo>
                <a:lnTo>
                  <a:pt x="150" y="33"/>
                </a:lnTo>
                <a:lnTo>
                  <a:pt x="149" y="33"/>
                </a:lnTo>
                <a:lnTo>
                  <a:pt x="148" y="33"/>
                </a:lnTo>
                <a:lnTo>
                  <a:pt x="147" y="33"/>
                </a:lnTo>
                <a:lnTo>
                  <a:pt x="145" y="33"/>
                </a:lnTo>
                <a:lnTo>
                  <a:pt x="144" y="33"/>
                </a:lnTo>
                <a:lnTo>
                  <a:pt x="143" y="33"/>
                </a:lnTo>
                <a:lnTo>
                  <a:pt x="141" y="33"/>
                </a:lnTo>
                <a:lnTo>
                  <a:pt x="140" y="33"/>
                </a:lnTo>
                <a:lnTo>
                  <a:pt x="139" y="33"/>
                </a:lnTo>
                <a:lnTo>
                  <a:pt x="137" y="33"/>
                </a:lnTo>
                <a:lnTo>
                  <a:pt x="136" y="33"/>
                </a:lnTo>
                <a:lnTo>
                  <a:pt x="135" y="33"/>
                </a:lnTo>
                <a:lnTo>
                  <a:pt x="133" y="33"/>
                </a:lnTo>
                <a:lnTo>
                  <a:pt x="132" y="33"/>
                </a:lnTo>
                <a:lnTo>
                  <a:pt x="131" y="33"/>
                </a:lnTo>
                <a:lnTo>
                  <a:pt x="129" y="33"/>
                </a:lnTo>
                <a:lnTo>
                  <a:pt x="128" y="33"/>
                </a:lnTo>
                <a:lnTo>
                  <a:pt x="127" y="33"/>
                </a:lnTo>
                <a:lnTo>
                  <a:pt x="126" y="33"/>
                </a:lnTo>
                <a:lnTo>
                  <a:pt x="124" y="33"/>
                </a:lnTo>
                <a:lnTo>
                  <a:pt x="123" y="33"/>
                </a:lnTo>
                <a:lnTo>
                  <a:pt x="122" y="33"/>
                </a:lnTo>
                <a:lnTo>
                  <a:pt x="121" y="33"/>
                </a:lnTo>
                <a:lnTo>
                  <a:pt x="120" y="33"/>
                </a:lnTo>
                <a:lnTo>
                  <a:pt x="119" y="32"/>
                </a:lnTo>
                <a:lnTo>
                  <a:pt x="118" y="32"/>
                </a:lnTo>
                <a:lnTo>
                  <a:pt x="116" y="32"/>
                </a:lnTo>
                <a:lnTo>
                  <a:pt x="115" y="32"/>
                </a:lnTo>
                <a:lnTo>
                  <a:pt x="114" y="32"/>
                </a:lnTo>
                <a:lnTo>
                  <a:pt x="113" y="32"/>
                </a:lnTo>
                <a:lnTo>
                  <a:pt x="112" y="32"/>
                </a:lnTo>
                <a:lnTo>
                  <a:pt x="111" y="31"/>
                </a:lnTo>
                <a:lnTo>
                  <a:pt x="110" y="31"/>
                </a:lnTo>
                <a:lnTo>
                  <a:pt x="109" y="31"/>
                </a:lnTo>
                <a:lnTo>
                  <a:pt x="108" y="31"/>
                </a:lnTo>
                <a:lnTo>
                  <a:pt x="108" y="30"/>
                </a:lnTo>
                <a:lnTo>
                  <a:pt x="108" y="29"/>
                </a:lnTo>
                <a:lnTo>
                  <a:pt x="108" y="28"/>
                </a:lnTo>
                <a:lnTo>
                  <a:pt x="108" y="27"/>
                </a:lnTo>
                <a:lnTo>
                  <a:pt x="108" y="26"/>
                </a:lnTo>
                <a:lnTo>
                  <a:pt x="108" y="25"/>
                </a:lnTo>
                <a:lnTo>
                  <a:pt x="109" y="25"/>
                </a:lnTo>
                <a:lnTo>
                  <a:pt x="109" y="24"/>
                </a:lnTo>
                <a:lnTo>
                  <a:pt x="109" y="23"/>
                </a:lnTo>
                <a:lnTo>
                  <a:pt x="110" y="23"/>
                </a:lnTo>
                <a:lnTo>
                  <a:pt x="110" y="22"/>
                </a:lnTo>
                <a:lnTo>
                  <a:pt x="110" y="21"/>
                </a:lnTo>
                <a:lnTo>
                  <a:pt x="111" y="21"/>
                </a:lnTo>
                <a:lnTo>
                  <a:pt x="111" y="20"/>
                </a:lnTo>
                <a:lnTo>
                  <a:pt x="112" y="20"/>
                </a:lnTo>
                <a:lnTo>
                  <a:pt x="112" y="19"/>
                </a:lnTo>
                <a:lnTo>
                  <a:pt x="113" y="18"/>
                </a:lnTo>
                <a:lnTo>
                  <a:pt x="114" y="18"/>
                </a:lnTo>
                <a:lnTo>
                  <a:pt x="114" y="17"/>
                </a:lnTo>
                <a:lnTo>
                  <a:pt x="115" y="17"/>
                </a:lnTo>
                <a:lnTo>
                  <a:pt x="115" y="16"/>
                </a:lnTo>
                <a:lnTo>
                  <a:pt x="116" y="16"/>
                </a:lnTo>
                <a:lnTo>
                  <a:pt x="116" y="15"/>
                </a:lnTo>
                <a:lnTo>
                  <a:pt x="117" y="15"/>
                </a:lnTo>
                <a:lnTo>
                  <a:pt x="118" y="14"/>
                </a:lnTo>
                <a:lnTo>
                  <a:pt x="119" y="14"/>
                </a:lnTo>
                <a:lnTo>
                  <a:pt x="120" y="14"/>
                </a:lnTo>
                <a:lnTo>
                  <a:pt x="120" y="13"/>
                </a:lnTo>
                <a:lnTo>
                  <a:pt x="121" y="13"/>
                </a:lnTo>
                <a:lnTo>
                  <a:pt x="122" y="13"/>
                </a:lnTo>
                <a:lnTo>
                  <a:pt x="123" y="12"/>
                </a:lnTo>
                <a:lnTo>
                  <a:pt x="124" y="12"/>
                </a:lnTo>
                <a:lnTo>
                  <a:pt x="125" y="11"/>
                </a:lnTo>
                <a:lnTo>
                  <a:pt x="126" y="11"/>
                </a:lnTo>
                <a:lnTo>
                  <a:pt x="127" y="11"/>
                </a:lnTo>
                <a:lnTo>
                  <a:pt x="128" y="11"/>
                </a:lnTo>
                <a:lnTo>
                  <a:pt x="129" y="10"/>
                </a:lnTo>
                <a:lnTo>
                  <a:pt x="130" y="10"/>
                </a:lnTo>
                <a:lnTo>
                  <a:pt x="131" y="10"/>
                </a:lnTo>
                <a:lnTo>
                  <a:pt x="132" y="10"/>
                </a:lnTo>
                <a:lnTo>
                  <a:pt x="133" y="10"/>
                </a:lnTo>
                <a:lnTo>
                  <a:pt x="134" y="10"/>
                </a:lnTo>
                <a:lnTo>
                  <a:pt x="135" y="10"/>
                </a:lnTo>
                <a:lnTo>
                  <a:pt x="136" y="10"/>
                </a:lnTo>
                <a:close/>
                <a:moveTo>
                  <a:pt x="136" y="10"/>
                </a:moveTo>
                <a:lnTo>
                  <a:pt x="257" y="33"/>
                </a:lnTo>
                <a:lnTo>
                  <a:pt x="258" y="33"/>
                </a:lnTo>
                <a:lnTo>
                  <a:pt x="259" y="33"/>
                </a:lnTo>
                <a:lnTo>
                  <a:pt x="260" y="33"/>
                </a:lnTo>
                <a:lnTo>
                  <a:pt x="260" y="34"/>
                </a:lnTo>
                <a:lnTo>
                  <a:pt x="261" y="34"/>
                </a:lnTo>
                <a:lnTo>
                  <a:pt x="261" y="35"/>
                </a:lnTo>
                <a:lnTo>
                  <a:pt x="262" y="36"/>
                </a:lnTo>
                <a:lnTo>
                  <a:pt x="262" y="37"/>
                </a:lnTo>
                <a:lnTo>
                  <a:pt x="262" y="38"/>
                </a:lnTo>
                <a:lnTo>
                  <a:pt x="262" y="39"/>
                </a:lnTo>
                <a:lnTo>
                  <a:pt x="261" y="39"/>
                </a:lnTo>
                <a:lnTo>
                  <a:pt x="261" y="40"/>
                </a:lnTo>
                <a:lnTo>
                  <a:pt x="261" y="41"/>
                </a:lnTo>
                <a:lnTo>
                  <a:pt x="260" y="42"/>
                </a:lnTo>
                <a:lnTo>
                  <a:pt x="259" y="42"/>
                </a:lnTo>
                <a:lnTo>
                  <a:pt x="259" y="43"/>
                </a:lnTo>
                <a:lnTo>
                  <a:pt x="258" y="43"/>
                </a:lnTo>
                <a:lnTo>
                  <a:pt x="257" y="43"/>
                </a:lnTo>
                <a:lnTo>
                  <a:pt x="256" y="43"/>
                </a:lnTo>
                <a:lnTo>
                  <a:pt x="256" y="42"/>
                </a:lnTo>
                <a:lnTo>
                  <a:pt x="255" y="42"/>
                </a:lnTo>
                <a:lnTo>
                  <a:pt x="255" y="41"/>
                </a:lnTo>
                <a:lnTo>
                  <a:pt x="255" y="40"/>
                </a:lnTo>
                <a:lnTo>
                  <a:pt x="255" y="39"/>
                </a:lnTo>
                <a:lnTo>
                  <a:pt x="255" y="38"/>
                </a:lnTo>
                <a:lnTo>
                  <a:pt x="255" y="37"/>
                </a:lnTo>
                <a:lnTo>
                  <a:pt x="255" y="36"/>
                </a:lnTo>
                <a:lnTo>
                  <a:pt x="255" y="35"/>
                </a:lnTo>
                <a:lnTo>
                  <a:pt x="255" y="34"/>
                </a:lnTo>
                <a:lnTo>
                  <a:pt x="256" y="34"/>
                </a:lnTo>
                <a:lnTo>
                  <a:pt x="256" y="33"/>
                </a:lnTo>
                <a:close/>
                <a:moveTo>
                  <a:pt x="256" y="33"/>
                </a:moveTo>
                <a:lnTo>
                  <a:pt x="257" y="33"/>
                </a:lnTo>
                <a:lnTo>
                  <a:pt x="245" y="36"/>
                </a:lnTo>
                <a:lnTo>
                  <a:pt x="245" y="37"/>
                </a:lnTo>
                <a:lnTo>
                  <a:pt x="245" y="38"/>
                </a:lnTo>
                <a:lnTo>
                  <a:pt x="245" y="39"/>
                </a:lnTo>
                <a:lnTo>
                  <a:pt x="245" y="40"/>
                </a:lnTo>
                <a:lnTo>
                  <a:pt x="245" y="41"/>
                </a:lnTo>
                <a:lnTo>
                  <a:pt x="245" y="42"/>
                </a:lnTo>
                <a:lnTo>
                  <a:pt x="245" y="43"/>
                </a:lnTo>
                <a:lnTo>
                  <a:pt x="245" y="44"/>
                </a:lnTo>
                <a:lnTo>
                  <a:pt x="245" y="45"/>
                </a:lnTo>
                <a:lnTo>
                  <a:pt x="245" y="46"/>
                </a:lnTo>
                <a:lnTo>
                  <a:pt x="245" y="47"/>
                </a:lnTo>
                <a:lnTo>
                  <a:pt x="245" y="48"/>
                </a:lnTo>
                <a:lnTo>
                  <a:pt x="245" y="49"/>
                </a:lnTo>
                <a:lnTo>
                  <a:pt x="245" y="50"/>
                </a:lnTo>
                <a:lnTo>
                  <a:pt x="245" y="51"/>
                </a:lnTo>
                <a:lnTo>
                  <a:pt x="245" y="52"/>
                </a:lnTo>
                <a:lnTo>
                  <a:pt x="245" y="53"/>
                </a:lnTo>
                <a:lnTo>
                  <a:pt x="245" y="54"/>
                </a:lnTo>
                <a:lnTo>
                  <a:pt x="244" y="54"/>
                </a:lnTo>
                <a:lnTo>
                  <a:pt x="244" y="55"/>
                </a:lnTo>
                <a:lnTo>
                  <a:pt x="243" y="55"/>
                </a:lnTo>
                <a:lnTo>
                  <a:pt x="243" y="56"/>
                </a:lnTo>
                <a:lnTo>
                  <a:pt x="242" y="56"/>
                </a:lnTo>
                <a:lnTo>
                  <a:pt x="242" y="57"/>
                </a:lnTo>
                <a:lnTo>
                  <a:pt x="242" y="58"/>
                </a:lnTo>
                <a:lnTo>
                  <a:pt x="242" y="59"/>
                </a:lnTo>
                <a:lnTo>
                  <a:pt x="243" y="59"/>
                </a:lnTo>
                <a:lnTo>
                  <a:pt x="244" y="59"/>
                </a:lnTo>
                <a:lnTo>
                  <a:pt x="245" y="59"/>
                </a:lnTo>
                <a:lnTo>
                  <a:pt x="246" y="60"/>
                </a:lnTo>
                <a:lnTo>
                  <a:pt x="247" y="60"/>
                </a:lnTo>
                <a:lnTo>
                  <a:pt x="248" y="60"/>
                </a:lnTo>
                <a:lnTo>
                  <a:pt x="249" y="60"/>
                </a:lnTo>
                <a:lnTo>
                  <a:pt x="250" y="60"/>
                </a:lnTo>
                <a:lnTo>
                  <a:pt x="251" y="60"/>
                </a:lnTo>
                <a:lnTo>
                  <a:pt x="252" y="60"/>
                </a:lnTo>
                <a:lnTo>
                  <a:pt x="253" y="60"/>
                </a:lnTo>
                <a:lnTo>
                  <a:pt x="254" y="60"/>
                </a:lnTo>
                <a:lnTo>
                  <a:pt x="255" y="59"/>
                </a:lnTo>
                <a:lnTo>
                  <a:pt x="256" y="59"/>
                </a:lnTo>
                <a:lnTo>
                  <a:pt x="257" y="59"/>
                </a:lnTo>
                <a:lnTo>
                  <a:pt x="258" y="59"/>
                </a:lnTo>
                <a:lnTo>
                  <a:pt x="258" y="58"/>
                </a:lnTo>
                <a:lnTo>
                  <a:pt x="259" y="58"/>
                </a:lnTo>
                <a:lnTo>
                  <a:pt x="259" y="57"/>
                </a:lnTo>
                <a:lnTo>
                  <a:pt x="259" y="56"/>
                </a:lnTo>
                <a:lnTo>
                  <a:pt x="258" y="56"/>
                </a:lnTo>
                <a:lnTo>
                  <a:pt x="258" y="55"/>
                </a:lnTo>
                <a:lnTo>
                  <a:pt x="257" y="55"/>
                </a:lnTo>
                <a:lnTo>
                  <a:pt x="257" y="54"/>
                </a:lnTo>
                <a:lnTo>
                  <a:pt x="256" y="54"/>
                </a:lnTo>
                <a:lnTo>
                  <a:pt x="256" y="53"/>
                </a:lnTo>
                <a:lnTo>
                  <a:pt x="255" y="52"/>
                </a:lnTo>
                <a:lnTo>
                  <a:pt x="255" y="51"/>
                </a:lnTo>
                <a:lnTo>
                  <a:pt x="255" y="50"/>
                </a:lnTo>
                <a:lnTo>
                  <a:pt x="255" y="49"/>
                </a:lnTo>
                <a:lnTo>
                  <a:pt x="255" y="48"/>
                </a:lnTo>
                <a:lnTo>
                  <a:pt x="256" y="48"/>
                </a:lnTo>
                <a:lnTo>
                  <a:pt x="257" y="48"/>
                </a:lnTo>
                <a:lnTo>
                  <a:pt x="258" y="48"/>
                </a:lnTo>
                <a:lnTo>
                  <a:pt x="259" y="48"/>
                </a:lnTo>
                <a:lnTo>
                  <a:pt x="260" y="48"/>
                </a:lnTo>
                <a:lnTo>
                  <a:pt x="261" y="48"/>
                </a:lnTo>
                <a:lnTo>
                  <a:pt x="262" y="48"/>
                </a:lnTo>
                <a:lnTo>
                  <a:pt x="262" y="47"/>
                </a:lnTo>
                <a:lnTo>
                  <a:pt x="263" y="47"/>
                </a:lnTo>
                <a:lnTo>
                  <a:pt x="264" y="47"/>
                </a:lnTo>
                <a:lnTo>
                  <a:pt x="265" y="47"/>
                </a:lnTo>
                <a:lnTo>
                  <a:pt x="265" y="46"/>
                </a:lnTo>
                <a:lnTo>
                  <a:pt x="266" y="46"/>
                </a:lnTo>
                <a:lnTo>
                  <a:pt x="267" y="46"/>
                </a:lnTo>
                <a:lnTo>
                  <a:pt x="268" y="45"/>
                </a:lnTo>
                <a:lnTo>
                  <a:pt x="269" y="44"/>
                </a:lnTo>
                <a:lnTo>
                  <a:pt x="270" y="43"/>
                </a:lnTo>
                <a:lnTo>
                  <a:pt x="270" y="42"/>
                </a:lnTo>
                <a:lnTo>
                  <a:pt x="271" y="42"/>
                </a:lnTo>
                <a:lnTo>
                  <a:pt x="271" y="41"/>
                </a:lnTo>
                <a:lnTo>
                  <a:pt x="272" y="40"/>
                </a:lnTo>
                <a:lnTo>
                  <a:pt x="272" y="39"/>
                </a:lnTo>
                <a:lnTo>
                  <a:pt x="272" y="38"/>
                </a:lnTo>
                <a:lnTo>
                  <a:pt x="272" y="37"/>
                </a:lnTo>
                <a:lnTo>
                  <a:pt x="272" y="36"/>
                </a:lnTo>
                <a:lnTo>
                  <a:pt x="272" y="35"/>
                </a:lnTo>
                <a:lnTo>
                  <a:pt x="272" y="34"/>
                </a:lnTo>
                <a:lnTo>
                  <a:pt x="272" y="33"/>
                </a:lnTo>
                <a:lnTo>
                  <a:pt x="272" y="32"/>
                </a:lnTo>
                <a:lnTo>
                  <a:pt x="271" y="32"/>
                </a:lnTo>
                <a:lnTo>
                  <a:pt x="271" y="31"/>
                </a:lnTo>
                <a:lnTo>
                  <a:pt x="271" y="30"/>
                </a:lnTo>
                <a:lnTo>
                  <a:pt x="270" y="30"/>
                </a:lnTo>
                <a:lnTo>
                  <a:pt x="270" y="29"/>
                </a:lnTo>
                <a:lnTo>
                  <a:pt x="269" y="29"/>
                </a:lnTo>
                <a:lnTo>
                  <a:pt x="268" y="29"/>
                </a:lnTo>
                <a:lnTo>
                  <a:pt x="268" y="28"/>
                </a:lnTo>
                <a:lnTo>
                  <a:pt x="267" y="28"/>
                </a:lnTo>
                <a:lnTo>
                  <a:pt x="266" y="28"/>
                </a:lnTo>
                <a:lnTo>
                  <a:pt x="265" y="27"/>
                </a:lnTo>
                <a:lnTo>
                  <a:pt x="264" y="27"/>
                </a:lnTo>
                <a:lnTo>
                  <a:pt x="263" y="27"/>
                </a:lnTo>
                <a:lnTo>
                  <a:pt x="262" y="27"/>
                </a:lnTo>
                <a:lnTo>
                  <a:pt x="261" y="27"/>
                </a:lnTo>
                <a:lnTo>
                  <a:pt x="260" y="27"/>
                </a:lnTo>
                <a:lnTo>
                  <a:pt x="260" y="28"/>
                </a:lnTo>
                <a:lnTo>
                  <a:pt x="259" y="28"/>
                </a:lnTo>
                <a:lnTo>
                  <a:pt x="258" y="28"/>
                </a:lnTo>
                <a:lnTo>
                  <a:pt x="257" y="28"/>
                </a:lnTo>
                <a:lnTo>
                  <a:pt x="256" y="28"/>
                </a:lnTo>
                <a:lnTo>
                  <a:pt x="255" y="29"/>
                </a:lnTo>
                <a:lnTo>
                  <a:pt x="254" y="29"/>
                </a:lnTo>
                <a:lnTo>
                  <a:pt x="252" y="29"/>
                </a:lnTo>
                <a:lnTo>
                  <a:pt x="251" y="29"/>
                </a:lnTo>
                <a:lnTo>
                  <a:pt x="250" y="29"/>
                </a:lnTo>
                <a:lnTo>
                  <a:pt x="249" y="30"/>
                </a:lnTo>
                <a:lnTo>
                  <a:pt x="248" y="30"/>
                </a:lnTo>
                <a:lnTo>
                  <a:pt x="247" y="30"/>
                </a:lnTo>
                <a:lnTo>
                  <a:pt x="246" y="30"/>
                </a:lnTo>
                <a:lnTo>
                  <a:pt x="245" y="30"/>
                </a:lnTo>
                <a:lnTo>
                  <a:pt x="244" y="30"/>
                </a:lnTo>
                <a:lnTo>
                  <a:pt x="243" y="30"/>
                </a:lnTo>
                <a:lnTo>
                  <a:pt x="242" y="31"/>
                </a:lnTo>
                <a:lnTo>
                  <a:pt x="241" y="31"/>
                </a:lnTo>
                <a:lnTo>
                  <a:pt x="241" y="32"/>
                </a:lnTo>
                <a:lnTo>
                  <a:pt x="241" y="33"/>
                </a:lnTo>
                <a:lnTo>
                  <a:pt x="241" y="34"/>
                </a:lnTo>
                <a:lnTo>
                  <a:pt x="242" y="34"/>
                </a:lnTo>
                <a:lnTo>
                  <a:pt x="243" y="34"/>
                </a:lnTo>
                <a:lnTo>
                  <a:pt x="244" y="34"/>
                </a:lnTo>
                <a:lnTo>
                  <a:pt x="244" y="35"/>
                </a:lnTo>
                <a:close/>
                <a:moveTo>
                  <a:pt x="244" y="35"/>
                </a:moveTo>
                <a:lnTo>
                  <a:pt x="245" y="35"/>
                </a:lnTo>
                <a:lnTo>
                  <a:pt x="245" y="36"/>
                </a:lnTo>
                <a:lnTo>
                  <a:pt x="219" y="48"/>
                </a:lnTo>
                <a:lnTo>
                  <a:pt x="218" y="48"/>
                </a:lnTo>
                <a:lnTo>
                  <a:pt x="217" y="48"/>
                </a:lnTo>
                <a:lnTo>
                  <a:pt x="216" y="48"/>
                </a:lnTo>
                <a:lnTo>
                  <a:pt x="215" y="48"/>
                </a:lnTo>
                <a:lnTo>
                  <a:pt x="214" y="48"/>
                </a:lnTo>
                <a:lnTo>
                  <a:pt x="214" y="47"/>
                </a:lnTo>
                <a:lnTo>
                  <a:pt x="215" y="46"/>
                </a:lnTo>
                <a:lnTo>
                  <a:pt x="215" y="45"/>
                </a:lnTo>
                <a:lnTo>
                  <a:pt x="215" y="44"/>
                </a:lnTo>
                <a:lnTo>
                  <a:pt x="216" y="44"/>
                </a:lnTo>
                <a:lnTo>
                  <a:pt x="216" y="43"/>
                </a:lnTo>
                <a:lnTo>
                  <a:pt x="217" y="43"/>
                </a:lnTo>
                <a:lnTo>
                  <a:pt x="218" y="43"/>
                </a:lnTo>
                <a:lnTo>
                  <a:pt x="218" y="44"/>
                </a:lnTo>
                <a:lnTo>
                  <a:pt x="219" y="44"/>
                </a:lnTo>
                <a:lnTo>
                  <a:pt x="219" y="45"/>
                </a:lnTo>
                <a:lnTo>
                  <a:pt x="220" y="46"/>
                </a:lnTo>
                <a:lnTo>
                  <a:pt x="220" y="47"/>
                </a:lnTo>
                <a:lnTo>
                  <a:pt x="221" y="47"/>
                </a:lnTo>
                <a:close/>
                <a:moveTo>
                  <a:pt x="221" y="47"/>
                </a:moveTo>
                <a:lnTo>
                  <a:pt x="221" y="48"/>
                </a:lnTo>
                <a:lnTo>
                  <a:pt x="220" y="48"/>
                </a:lnTo>
                <a:lnTo>
                  <a:pt x="219" y="48"/>
                </a:lnTo>
                <a:lnTo>
                  <a:pt x="209" y="46"/>
                </a:lnTo>
                <a:lnTo>
                  <a:pt x="209" y="47"/>
                </a:lnTo>
                <a:lnTo>
                  <a:pt x="208" y="48"/>
                </a:lnTo>
                <a:lnTo>
                  <a:pt x="208" y="49"/>
                </a:lnTo>
                <a:lnTo>
                  <a:pt x="207" y="49"/>
                </a:lnTo>
                <a:lnTo>
                  <a:pt x="207" y="50"/>
                </a:lnTo>
                <a:lnTo>
                  <a:pt x="207" y="51"/>
                </a:lnTo>
                <a:lnTo>
                  <a:pt x="206" y="51"/>
                </a:lnTo>
                <a:lnTo>
                  <a:pt x="206" y="52"/>
                </a:lnTo>
                <a:lnTo>
                  <a:pt x="206" y="53"/>
                </a:lnTo>
                <a:lnTo>
                  <a:pt x="205" y="53"/>
                </a:lnTo>
                <a:lnTo>
                  <a:pt x="205" y="54"/>
                </a:lnTo>
                <a:lnTo>
                  <a:pt x="204" y="54"/>
                </a:lnTo>
                <a:lnTo>
                  <a:pt x="204" y="55"/>
                </a:lnTo>
                <a:lnTo>
                  <a:pt x="203" y="55"/>
                </a:lnTo>
                <a:lnTo>
                  <a:pt x="203" y="56"/>
                </a:lnTo>
                <a:lnTo>
                  <a:pt x="202" y="56"/>
                </a:lnTo>
                <a:lnTo>
                  <a:pt x="201" y="56"/>
                </a:lnTo>
                <a:lnTo>
                  <a:pt x="201" y="57"/>
                </a:lnTo>
                <a:lnTo>
                  <a:pt x="200" y="57"/>
                </a:lnTo>
                <a:lnTo>
                  <a:pt x="200" y="58"/>
                </a:lnTo>
                <a:lnTo>
                  <a:pt x="200" y="59"/>
                </a:lnTo>
                <a:lnTo>
                  <a:pt x="201" y="59"/>
                </a:lnTo>
                <a:lnTo>
                  <a:pt x="202" y="59"/>
                </a:lnTo>
                <a:lnTo>
                  <a:pt x="202" y="60"/>
                </a:lnTo>
                <a:lnTo>
                  <a:pt x="203" y="60"/>
                </a:lnTo>
                <a:lnTo>
                  <a:pt x="204" y="60"/>
                </a:lnTo>
                <a:lnTo>
                  <a:pt x="205" y="60"/>
                </a:lnTo>
                <a:lnTo>
                  <a:pt x="206" y="60"/>
                </a:lnTo>
                <a:lnTo>
                  <a:pt x="207" y="60"/>
                </a:lnTo>
                <a:lnTo>
                  <a:pt x="208" y="60"/>
                </a:lnTo>
                <a:lnTo>
                  <a:pt x="209" y="60"/>
                </a:lnTo>
                <a:lnTo>
                  <a:pt x="210" y="60"/>
                </a:lnTo>
                <a:lnTo>
                  <a:pt x="211" y="60"/>
                </a:lnTo>
                <a:lnTo>
                  <a:pt x="211" y="59"/>
                </a:lnTo>
                <a:lnTo>
                  <a:pt x="212" y="59"/>
                </a:lnTo>
                <a:lnTo>
                  <a:pt x="213" y="59"/>
                </a:lnTo>
                <a:lnTo>
                  <a:pt x="214" y="58"/>
                </a:lnTo>
                <a:lnTo>
                  <a:pt x="214" y="57"/>
                </a:lnTo>
                <a:lnTo>
                  <a:pt x="213" y="57"/>
                </a:lnTo>
                <a:lnTo>
                  <a:pt x="213" y="56"/>
                </a:lnTo>
                <a:lnTo>
                  <a:pt x="212" y="56"/>
                </a:lnTo>
                <a:lnTo>
                  <a:pt x="211" y="56"/>
                </a:lnTo>
                <a:lnTo>
                  <a:pt x="211" y="55"/>
                </a:lnTo>
                <a:lnTo>
                  <a:pt x="211" y="54"/>
                </a:lnTo>
                <a:lnTo>
                  <a:pt x="212" y="54"/>
                </a:lnTo>
                <a:lnTo>
                  <a:pt x="212" y="53"/>
                </a:lnTo>
                <a:lnTo>
                  <a:pt x="213" y="53"/>
                </a:lnTo>
                <a:lnTo>
                  <a:pt x="214" y="53"/>
                </a:lnTo>
                <a:lnTo>
                  <a:pt x="215" y="53"/>
                </a:lnTo>
                <a:lnTo>
                  <a:pt x="216" y="53"/>
                </a:lnTo>
                <a:lnTo>
                  <a:pt x="217" y="53"/>
                </a:lnTo>
                <a:lnTo>
                  <a:pt x="218" y="53"/>
                </a:lnTo>
                <a:lnTo>
                  <a:pt x="219" y="53"/>
                </a:lnTo>
                <a:lnTo>
                  <a:pt x="220" y="53"/>
                </a:lnTo>
                <a:lnTo>
                  <a:pt x="221" y="53"/>
                </a:lnTo>
                <a:lnTo>
                  <a:pt x="222" y="53"/>
                </a:lnTo>
                <a:lnTo>
                  <a:pt x="223" y="54"/>
                </a:lnTo>
                <a:lnTo>
                  <a:pt x="223" y="55"/>
                </a:lnTo>
                <a:lnTo>
                  <a:pt x="223" y="56"/>
                </a:lnTo>
                <a:lnTo>
                  <a:pt x="222" y="56"/>
                </a:lnTo>
                <a:lnTo>
                  <a:pt x="221" y="56"/>
                </a:lnTo>
                <a:lnTo>
                  <a:pt x="221" y="57"/>
                </a:lnTo>
                <a:lnTo>
                  <a:pt x="220" y="57"/>
                </a:lnTo>
                <a:lnTo>
                  <a:pt x="220" y="58"/>
                </a:lnTo>
                <a:lnTo>
                  <a:pt x="221" y="58"/>
                </a:lnTo>
                <a:lnTo>
                  <a:pt x="221" y="59"/>
                </a:lnTo>
                <a:lnTo>
                  <a:pt x="222" y="59"/>
                </a:lnTo>
                <a:lnTo>
                  <a:pt x="223" y="59"/>
                </a:lnTo>
                <a:lnTo>
                  <a:pt x="223" y="60"/>
                </a:lnTo>
                <a:lnTo>
                  <a:pt x="224" y="60"/>
                </a:lnTo>
                <a:lnTo>
                  <a:pt x="225" y="60"/>
                </a:lnTo>
                <a:lnTo>
                  <a:pt x="226" y="60"/>
                </a:lnTo>
                <a:lnTo>
                  <a:pt x="227" y="60"/>
                </a:lnTo>
                <a:lnTo>
                  <a:pt x="228" y="60"/>
                </a:lnTo>
                <a:lnTo>
                  <a:pt x="229" y="60"/>
                </a:lnTo>
                <a:lnTo>
                  <a:pt x="230" y="60"/>
                </a:lnTo>
                <a:lnTo>
                  <a:pt x="231" y="60"/>
                </a:lnTo>
                <a:lnTo>
                  <a:pt x="232" y="60"/>
                </a:lnTo>
                <a:lnTo>
                  <a:pt x="233" y="60"/>
                </a:lnTo>
                <a:lnTo>
                  <a:pt x="234" y="60"/>
                </a:lnTo>
                <a:lnTo>
                  <a:pt x="235" y="60"/>
                </a:lnTo>
                <a:lnTo>
                  <a:pt x="236" y="60"/>
                </a:lnTo>
                <a:lnTo>
                  <a:pt x="237" y="59"/>
                </a:lnTo>
                <a:lnTo>
                  <a:pt x="238" y="59"/>
                </a:lnTo>
                <a:lnTo>
                  <a:pt x="239" y="59"/>
                </a:lnTo>
                <a:lnTo>
                  <a:pt x="239" y="58"/>
                </a:lnTo>
                <a:lnTo>
                  <a:pt x="240" y="58"/>
                </a:lnTo>
                <a:lnTo>
                  <a:pt x="240" y="57"/>
                </a:lnTo>
                <a:lnTo>
                  <a:pt x="240" y="56"/>
                </a:lnTo>
                <a:lnTo>
                  <a:pt x="239" y="56"/>
                </a:lnTo>
                <a:lnTo>
                  <a:pt x="238" y="55"/>
                </a:lnTo>
                <a:lnTo>
                  <a:pt x="237" y="55"/>
                </a:lnTo>
                <a:lnTo>
                  <a:pt x="236" y="54"/>
                </a:lnTo>
                <a:lnTo>
                  <a:pt x="236" y="53"/>
                </a:lnTo>
                <a:lnTo>
                  <a:pt x="235" y="52"/>
                </a:lnTo>
                <a:lnTo>
                  <a:pt x="235" y="51"/>
                </a:lnTo>
                <a:lnTo>
                  <a:pt x="234" y="51"/>
                </a:lnTo>
                <a:lnTo>
                  <a:pt x="234" y="50"/>
                </a:lnTo>
                <a:lnTo>
                  <a:pt x="233" y="49"/>
                </a:lnTo>
                <a:lnTo>
                  <a:pt x="233" y="48"/>
                </a:lnTo>
                <a:lnTo>
                  <a:pt x="232" y="47"/>
                </a:lnTo>
                <a:lnTo>
                  <a:pt x="232" y="46"/>
                </a:lnTo>
                <a:lnTo>
                  <a:pt x="231" y="45"/>
                </a:lnTo>
                <a:lnTo>
                  <a:pt x="231" y="44"/>
                </a:lnTo>
                <a:lnTo>
                  <a:pt x="230" y="43"/>
                </a:lnTo>
                <a:lnTo>
                  <a:pt x="229" y="42"/>
                </a:lnTo>
                <a:lnTo>
                  <a:pt x="229" y="41"/>
                </a:lnTo>
                <a:lnTo>
                  <a:pt x="228" y="40"/>
                </a:lnTo>
                <a:lnTo>
                  <a:pt x="227" y="39"/>
                </a:lnTo>
                <a:lnTo>
                  <a:pt x="227" y="38"/>
                </a:lnTo>
                <a:lnTo>
                  <a:pt x="226" y="37"/>
                </a:lnTo>
                <a:lnTo>
                  <a:pt x="225" y="36"/>
                </a:lnTo>
                <a:lnTo>
                  <a:pt x="225" y="35"/>
                </a:lnTo>
                <a:lnTo>
                  <a:pt x="224" y="35"/>
                </a:lnTo>
                <a:lnTo>
                  <a:pt x="224" y="34"/>
                </a:lnTo>
                <a:lnTo>
                  <a:pt x="223" y="34"/>
                </a:lnTo>
                <a:lnTo>
                  <a:pt x="223" y="33"/>
                </a:lnTo>
                <a:lnTo>
                  <a:pt x="222" y="33"/>
                </a:lnTo>
                <a:lnTo>
                  <a:pt x="221" y="33"/>
                </a:lnTo>
                <a:lnTo>
                  <a:pt x="221" y="32"/>
                </a:lnTo>
                <a:lnTo>
                  <a:pt x="220" y="32"/>
                </a:lnTo>
                <a:lnTo>
                  <a:pt x="219" y="32"/>
                </a:lnTo>
                <a:lnTo>
                  <a:pt x="218" y="32"/>
                </a:lnTo>
                <a:lnTo>
                  <a:pt x="217" y="32"/>
                </a:lnTo>
                <a:lnTo>
                  <a:pt x="216" y="32"/>
                </a:lnTo>
                <a:lnTo>
                  <a:pt x="216" y="33"/>
                </a:lnTo>
                <a:lnTo>
                  <a:pt x="215" y="33"/>
                </a:lnTo>
                <a:lnTo>
                  <a:pt x="214" y="33"/>
                </a:lnTo>
                <a:lnTo>
                  <a:pt x="214" y="34"/>
                </a:lnTo>
                <a:lnTo>
                  <a:pt x="213" y="34"/>
                </a:lnTo>
                <a:lnTo>
                  <a:pt x="213" y="35"/>
                </a:lnTo>
                <a:lnTo>
                  <a:pt x="213" y="36"/>
                </a:lnTo>
                <a:lnTo>
                  <a:pt x="213" y="37"/>
                </a:lnTo>
                <a:lnTo>
                  <a:pt x="213" y="38"/>
                </a:lnTo>
                <a:lnTo>
                  <a:pt x="212" y="38"/>
                </a:lnTo>
                <a:lnTo>
                  <a:pt x="212" y="39"/>
                </a:lnTo>
                <a:lnTo>
                  <a:pt x="212" y="40"/>
                </a:lnTo>
                <a:lnTo>
                  <a:pt x="212" y="41"/>
                </a:lnTo>
                <a:lnTo>
                  <a:pt x="211" y="42"/>
                </a:lnTo>
                <a:close/>
                <a:moveTo>
                  <a:pt x="211" y="42"/>
                </a:moveTo>
                <a:lnTo>
                  <a:pt x="211" y="43"/>
                </a:lnTo>
                <a:lnTo>
                  <a:pt x="210" y="44"/>
                </a:lnTo>
                <a:lnTo>
                  <a:pt x="210" y="45"/>
                </a:lnTo>
                <a:lnTo>
                  <a:pt x="209" y="46"/>
                </a:lnTo>
                <a:lnTo>
                  <a:pt x="190" y="42"/>
                </a:lnTo>
                <a:lnTo>
                  <a:pt x="190" y="42"/>
                </a:lnTo>
                <a:lnTo>
                  <a:pt x="190" y="43"/>
                </a:lnTo>
                <a:lnTo>
                  <a:pt x="189" y="44"/>
                </a:lnTo>
                <a:lnTo>
                  <a:pt x="188" y="44"/>
                </a:lnTo>
                <a:lnTo>
                  <a:pt x="187" y="44"/>
                </a:lnTo>
                <a:lnTo>
                  <a:pt x="186" y="44"/>
                </a:lnTo>
                <a:lnTo>
                  <a:pt x="185" y="44"/>
                </a:lnTo>
                <a:lnTo>
                  <a:pt x="184" y="44"/>
                </a:lnTo>
                <a:lnTo>
                  <a:pt x="183" y="44"/>
                </a:lnTo>
                <a:lnTo>
                  <a:pt x="182" y="45"/>
                </a:lnTo>
                <a:lnTo>
                  <a:pt x="181" y="45"/>
                </a:lnTo>
                <a:lnTo>
                  <a:pt x="180" y="45"/>
                </a:lnTo>
                <a:lnTo>
                  <a:pt x="180" y="46"/>
                </a:lnTo>
                <a:lnTo>
                  <a:pt x="180" y="47"/>
                </a:lnTo>
                <a:lnTo>
                  <a:pt x="180" y="48"/>
                </a:lnTo>
                <a:lnTo>
                  <a:pt x="181" y="48"/>
                </a:lnTo>
                <a:lnTo>
                  <a:pt x="181" y="49"/>
                </a:lnTo>
                <a:lnTo>
                  <a:pt x="182" y="49"/>
                </a:lnTo>
                <a:lnTo>
                  <a:pt x="183" y="49"/>
                </a:lnTo>
                <a:lnTo>
                  <a:pt x="184" y="49"/>
                </a:lnTo>
                <a:lnTo>
                  <a:pt x="185" y="49"/>
                </a:lnTo>
                <a:lnTo>
                  <a:pt x="186" y="49"/>
                </a:lnTo>
                <a:lnTo>
                  <a:pt x="187" y="49"/>
                </a:lnTo>
                <a:lnTo>
                  <a:pt x="188" y="49"/>
                </a:lnTo>
                <a:lnTo>
                  <a:pt x="188" y="50"/>
                </a:lnTo>
                <a:lnTo>
                  <a:pt x="189" y="50"/>
                </a:lnTo>
                <a:lnTo>
                  <a:pt x="189" y="51"/>
                </a:lnTo>
                <a:lnTo>
                  <a:pt x="189" y="52"/>
                </a:lnTo>
                <a:lnTo>
                  <a:pt x="189" y="53"/>
                </a:lnTo>
                <a:lnTo>
                  <a:pt x="188" y="53"/>
                </a:lnTo>
                <a:lnTo>
                  <a:pt x="188" y="54"/>
                </a:lnTo>
                <a:lnTo>
                  <a:pt x="187" y="54"/>
                </a:lnTo>
                <a:lnTo>
                  <a:pt x="186" y="54"/>
                </a:lnTo>
                <a:lnTo>
                  <a:pt x="186" y="55"/>
                </a:lnTo>
                <a:lnTo>
                  <a:pt x="185" y="55"/>
                </a:lnTo>
                <a:lnTo>
                  <a:pt x="184" y="55"/>
                </a:lnTo>
                <a:lnTo>
                  <a:pt x="183" y="55"/>
                </a:lnTo>
                <a:lnTo>
                  <a:pt x="182" y="55"/>
                </a:lnTo>
                <a:lnTo>
                  <a:pt x="181" y="55"/>
                </a:lnTo>
                <a:lnTo>
                  <a:pt x="180" y="55"/>
                </a:lnTo>
                <a:lnTo>
                  <a:pt x="179" y="54"/>
                </a:lnTo>
                <a:lnTo>
                  <a:pt x="178" y="54"/>
                </a:lnTo>
                <a:lnTo>
                  <a:pt x="177" y="54"/>
                </a:lnTo>
                <a:lnTo>
                  <a:pt x="176" y="54"/>
                </a:lnTo>
                <a:lnTo>
                  <a:pt x="176" y="53"/>
                </a:lnTo>
                <a:lnTo>
                  <a:pt x="175" y="53"/>
                </a:lnTo>
                <a:lnTo>
                  <a:pt x="174" y="53"/>
                </a:lnTo>
                <a:lnTo>
                  <a:pt x="174" y="52"/>
                </a:lnTo>
                <a:lnTo>
                  <a:pt x="173" y="52"/>
                </a:lnTo>
                <a:lnTo>
                  <a:pt x="173" y="51"/>
                </a:lnTo>
                <a:lnTo>
                  <a:pt x="172" y="51"/>
                </a:lnTo>
                <a:lnTo>
                  <a:pt x="171" y="51"/>
                </a:lnTo>
                <a:lnTo>
                  <a:pt x="170" y="51"/>
                </a:lnTo>
                <a:lnTo>
                  <a:pt x="170" y="52"/>
                </a:lnTo>
                <a:lnTo>
                  <a:pt x="170" y="53"/>
                </a:lnTo>
                <a:lnTo>
                  <a:pt x="170" y="54"/>
                </a:lnTo>
                <a:lnTo>
                  <a:pt x="170" y="55"/>
                </a:lnTo>
                <a:lnTo>
                  <a:pt x="171" y="55"/>
                </a:lnTo>
                <a:lnTo>
                  <a:pt x="171" y="56"/>
                </a:lnTo>
                <a:lnTo>
                  <a:pt x="172" y="56"/>
                </a:lnTo>
                <a:lnTo>
                  <a:pt x="172" y="57"/>
                </a:lnTo>
                <a:lnTo>
                  <a:pt x="173" y="57"/>
                </a:lnTo>
                <a:lnTo>
                  <a:pt x="174" y="57"/>
                </a:lnTo>
                <a:lnTo>
                  <a:pt x="174" y="58"/>
                </a:lnTo>
                <a:lnTo>
                  <a:pt x="175" y="58"/>
                </a:lnTo>
                <a:lnTo>
                  <a:pt x="176" y="58"/>
                </a:lnTo>
                <a:lnTo>
                  <a:pt x="176" y="59"/>
                </a:lnTo>
                <a:lnTo>
                  <a:pt x="177" y="59"/>
                </a:lnTo>
                <a:lnTo>
                  <a:pt x="178" y="59"/>
                </a:lnTo>
                <a:lnTo>
                  <a:pt x="179" y="59"/>
                </a:lnTo>
                <a:lnTo>
                  <a:pt x="180" y="60"/>
                </a:lnTo>
                <a:lnTo>
                  <a:pt x="181" y="60"/>
                </a:lnTo>
                <a:lnTo>
                  <a:pt x="182" y="60"/>
                </a:lnTo>
                <a:lnTo>
                  <a:pt x="183" y="60"/>
                </a:lnTo>
                <a:lnTo>
                  <a:pt x="184" y="60"/>
                </a:lnTo>
                <a:lnTo>
                  <a:pt x="185" y="60"/>
                </a:lnTo>
                <a:lnTo>
                  <a:pt x="186" y="60"/>
                </a:lnTo>
                <a:lnTo>
                  <a:pt x="187" y="60"/>
                </a:lnTo>
                <a:lnTo>
                  <a:pt x="188" y="60"/>
                </a:lnTo>
                <a:lnTo>
                  <a:pt x="189" y="60"/>
                </a:lnTo>
                <a:lnTo>
                  <a:pt x="190" y="60"/>
                </a:lnTo>
                <a:lnTo>
                  <a:pt x="191" y="59"/>
                </a:lnTo>
                <a:lnTo>
                  <a:pt x="192" y="59"/>
                </a:lnTo>
                <a:lnTo>
                  <a:pt x="193" y="59"/>
                </a:lnTo>
                <a:lnTo>
                  <a:pt x="194" y="59"/>
                </a:lnTo>
                <a:lnTo>
                  <a:pt x="195" y="59"/>
                </a:lnTo>
                <a:lnTo>
                  <a:pt x="196" y="58"/>
                </a:lnTo>
                <a:lnTo>
                  <a:pt x="197" y="58"/>
                </a:lnTo>
                <a:lnTo>
                  <a:pt x="198" y="58"/>
                </a:lnTo>
                <a:lnTo>
                  <a:pt x="198" y="57"/>
                </a:lnTo>
                <a:lnTo>
                  <a:pt x="199" y="57"/>
                </a:lnTo>
                <a:lnTo>
                  <a:pt x="200" y="57"/>
                </a:lnTo>
                <a:lnTo>
                  <a:pt x="200" y="56"/>
                </a:lnTo>
                <a:lnTo>
                  <a:pt x="201" y="56"/>
                </a:lnTo>
                <a:lnTo>
                  <a:pt x="201" y="55"/>
                </a:lnTo>
                <a:lnTo>
                  <a:pt x="201" y="54"/>
                </a:lnTo>
                <a:lnTo>
                  <a:pt x="202" y="54"/>
                </a:lnTo>
                <a:lnTo>
                  <a:pt x="202" y="53"/>
                </a:lnTo>
                <a:lnTo>
                  <a:pt x="202" y="52"/>
                </a:lnTo>
                <a:lnTo>
                  <a:pt x="202" y="51"/>
                </a:lnTo>
                <a:lnTo>
                  <a:pt x="202" y="50"/>
                </a:lnTo>
                <a:lnTo>
                  <a:pt x="201" y="50"/>
                </a:lnTo>
                <a:lnTo>
                  <a:pt x="201" y="49"/>
                </a:lnTo>
                <a:lnTo>
                  <a:pt x="200" y="48"/>
                </a:lnTo>
                <a:lnTo>
                  <a:pt x="199" y="47"/>
                </a:lnTo>
                <a:lnTo>
                  <a:pt x="198" y="47"/>
                </a:lnTo>
                <a:lnTo>
                  <a:pt x="197" y="47"/>
                </a:lnTo>
                <a:lnTo>
                  <a:pt x="197" y="46"/>
                </a:lnTo>
                <a:lnTo>
                  <a:pt x="196" y="46"/>
                </a:lnTo>
                <a:lnTo>
                  <a:pt x="196" y="45"/>
                </a:lnTo>
                <a:lnTo>
                  <a:pt x="197" y="45"/>
                </a:lnTo>
                <a:lnTo>
                  <a:pt x="198" y="45"/>
                </a:lnTo>
                <a:lnTo>
                  <a:pt x="198" y="44"/>
                </a:lnTo>
                <a:lnTo>
                  <a:pt x="199" y="44"/>
                </a:lnTo>
                <a:lnTo>
                  <a:pt x="200" y="43"/>
                </a:lnTo>
                <a:lnTo>
                  <a:pt x="200" y="42"/>
                </a:lnTo>
                <a:lnTo>
                  <a:pt x="201" y="42"/>
                </a:lnTo>
                <a:lnTo>
                  <a:pt x="201" y="41"/>
                </a:lnTo>
                <a:lnTo>
                  <a:pt x="201" y="40"/>
                </a:lnTo>
                <a:lnTo>
                  <a:pt x="200" y="40"/>
                </a:lnTo>
                <a:lnTo>
                  <a:pt x="200" y="39"/>
                </a:lnTo>
                <a:lnTo>
                  <a:pt x="200" y="38"/>
                </a:lnTo>
                <a:lnTo>
                  <a:pt x="199" y="38"/>
                </a:lnTo>
                <a:lnTo>
                  <a:pt x="199" y="37"/>
                </a:lnTo>
                <a:lnTo>
                  <a:pt x="198" y="37"/>
                </a:lnTo>
                <a:lnTo>
                  <a:pt x="198" y="36"/>
                </a:lnTo>
                <a:lnTo>
                  <a:pt x="197" y="36"/>
                </a:lnTo>
                <a:lnTo>
                  <a:pt x="196" y="36"/>
                </a:lnTo>
                <a:lnTo>
                  <a:pt x="196" y="35"/>
                </a:lnTo>
                <a:lnTo>
                  <a:pt x="195" y="35"/>
                </a:lnTo>
                <a:lnTo>
                  <a:pt x="194" y="35"/>
                </a:lnTo>
                <a:lnTo>
                  <a:pt x="193" y="35"/>
                </a:lnTo>
                <a:lnTo>
                  <a:pt x="192" y="35"/>
                </a:lnTo>
                <a:lnTo>
                  <a:pt x="191" y="35"/>
                </a:lnTo>
                <a:lnTo>
                  <a:pt x="191" y="34"/>
                </a:lnTo>
                <a:lnTo>
                  <a:pt x="190" y="34"/>
                </a:lnTo>
                <a:lnTo>
                  <a:pt x="189" y="34"/>
                </a:lnTo>
                <a:lnTo>
                  <a:pt x="188" y="34"/>
                </a:lnTo>
                <a:lnTo>
                  <a:pt x="187" y="34"/>
                </a:lnTo>
                <a:lnTo>
                  <a:pt x="186" y="35"/>
                </a:lnTo>
                <a:lnTo>
                  <a:pt x="185" y="35"/>
                </a:lnTo>
                <a:lnTo>
                  <a:pt x="184" y="35"/>
                </a:lnTo>
                <a:lnTo>
                  <a:pt x="183" y="35"/>
                </a:lnTo>
                <a:lnTo>
                  <a:pt x="182" y="35"/>
                </a:lnTo>
                <a:lnTo>
                  <a:pt x="181" y="35"/>
                </a:lnTo>
                <a:lnTo>
                  <a:pt x="180" y="35"/>
                </a:lnTo>
                <a:lnTo>
                  <a:pt x="180" y="36"/>
                </a:lnTo>
                <a:lnTo>
                  <a:pt x="179" y="36"/>
                </a:lnTo>
                <a:lnTo>
                  <a:pt x="178" y="36"/>
                </a:lnTo>
                <a:lnTo>
                  <a:pt x="177" y="36"/>
                </a:lnTo>
                <a:lnTo>
                  <a:pt x="176" y="36"/>
                </a:lnTo>
                <a:lnTo>
                  <a:pt x="175" y="36"/>
                </a:lnTo>
                <a:lnTo>
                  <a:pt x="174" y="36"/>
                </a:lnTo>
                <a:lnTo>
                  <a:pt x="173" y="36"/>
                </a:lnTo>
                <a:lnTo>
                  <a:pt x="173" y="37"/>
                </a:lnTo>
                <a:lnTo>
                  <a:pt x="172" y="37"/>
                </a:lnTo>
                <a:lnTo>
                  <a:pt x="172" y="38"/>
                </a:lnTo>
                <a:lnTo>
                  <a:pt x="171" y="38"/>
                </a:lnTo>
                <a:lnTo>
                  <a:pt x="171" y="39"/>
                </a:lnTo>
                <a:lnTo>
                  <a:pt x="170" y="40"/>
                </a:lnTo>
                <a:lnTo>
                  <a:pt x="170" y="41"/>
                </a:lnTo>
                <a:lnTo>
                  <a:pt x="170" y="42"/>
                </a:lnTo>
                <a:lnTo>
                  <a:pt x="170" y="43"/>
                </a:lnTo>
                <a:lnTo>
                  <a:pt x="171" y="43"/>
                </a:lnTo>
                <a:lnTo>
                  <a:pt x="171" y="44"/>
                </a:lnTo>
                <a:lnTo>
                  <a:pt x="172" y="44"/>
                </a:lnTo>
                <a:lnTo>
                  <a:pt x="172" y="45"/>
                </a:lnTo>
                <a:lnTo>
                  <a:pt x="173" y="45"/>
                </a:lnTo>
                <a:lnTo>
                  <a:pt x="174" y="45"/>
                </a:lnTo>
                <a:lnTo>
                  <a:pt x="175" y="45"/>
                </a:lnTo>
                <a:lnTo>
                  <a:pt x="176" y="45"/>
                </a:lnTo>
                <a:lnTo>
                  <a:pt x="176" y="44"/>
                </a:lnTo>
                <a:lnTo>
                  <a:pt x="177" y="44"/>
                </a:lnTo>
                <a:lnTo>
                  <a:pt x="177" y="43"/>
                </a:lnTo>
                <a:lnTo>
                  <a:pt x="178" y="43"/>
                </a:lnTo>
                <a:lnTo>
                  <a:pt x="178" y="42"/>
                </a:lnTo>
                <a:lnTo>
                  <a:pt x="179" y="42"/>
                </a:lnTo>
                <a:lnTo>
                  <a:pt x="179" y="41"/>
                </a:lnTo>
                <a:lnTo>
                  <a:pt x="180" y="41"/>
                </a:lnTo>
                <a:lnTo>
                  <a:pt x="181" y="40"/>
                </a:lnTo>
                <a:lnTo>
                  <a:pt x="182" y="40"/>
                </a:lnTo>
                <a:lnTo>
                  <a:pt x="183" y="40"/>
                </a:lnTo>
                <a:lnTo>
                  <a:pt x="184" y="40"/>
                </a:lnTo>
                <a:lnTo>
                  <a:pt x="184" y="39"/>
                </a:lnTo>
                <a:lnTo>
                  <a:pt x="185" y="39"/>
                </a:lnTo>
                <a:lnTo>
                  <a:pt x="186" y="39"/>
                </a:lnTo>
                <a:lnTo>
                  <a:pt x="187" y="39"/>
                </a:lnTo>
                <a:lnTo>
                  <a:pt x="187" y="40"/>
                </a:lnTo>
                <a:close/>
                <a:moveTo>
                  <a:pt x="187" y="40"/>
                </a:moveTo>
                <a:lnTo>
                  <a:pt x="188" y="40"/>
                </a:lnTo>
                <a:lnTo>
                  <a:pt x="189" y="40"/>
                </a:lnTo>
                <a:lnTo>
                  <a:pt x="189" y="41"/>
                </a:lnTo>
                <a:lnTo>
                  <a:pt x="190" y="41"/>
                </a:lnTo>
                <a:lnTo>
                  <a:pt x="190" y="42"/>
                </a:lnTo>
                <a:lnTo>
                  <a:pt x="150" y="40"/>
                </a:lnTo>
                <a:lnTo>
                  <a:pt x="150" y="40"/>
                </a:lnTo>
                <a:lnTo>
                  <a:pt x="150" y="41"/>
                </a:lnTo>
                <a:lnTo>
                  <a:pt x="151" y="41"/>
                </a:lnTo>
                <a:lnTo>
                  <a:pt x="152" y="41"/>
                </a:lnTo>
                <a:lnTo>
                  <a:pt x="153" y="41"/>
                </a:lnTo>
                <a:lnTo>
                  <a:pt x="153" y="42"/>
                </a:lnTo>
                <a:lnTo>
                  <a:pt x="154" y="42"/>
                </a:lnTo>
                <a:lnTo>
                  <a:pt x="154" y="43"/>
                </a:lnTo>
                <a:lnTo>
                  <a:pt x="155" y="43"/>
                </a:lnTo>
                <a:lnTo>
                  <a:pt x="155" y="44"/>
                </a:lnTo>
                <a:lnTo>
                  <a:pt x="156" y="45"/>
                </a:lnTo>
                <a:lnTo>
                  <a:pt x="156" y="46"/>
                </a:lnTo>
                <a:lnTo>
                  <a:pt x="157" y="47"/>
                </a:lnTo>
                <a:lnTo>
                  <a:pt x="157" y="48"/>
                </a:lnTo>
                <a:lnTo>
                  <a:pt x="157" y="49"/>
                </a:lnTo>
                <a:lnTo>
                  <a:pt x="157" y="50"/>
                </a:lnTo>
                <a:lnTo>
                  <a:pt x="158" y="50"/>
                </a:lnTo>
                <a:lnTo>
                  <a:pt x="158" y="51"/>
                </a:lnTo>
                <a:lnTo>
                  <a:pt x="158" y="52"/>
                </a:lnTo>
                <a:lnTo>
                  <a:pt x="157" y="52"/>
                </a:lnTo>
                <a:lnTo>
                  <a:pt x="157" y="53"/>
                </a:lnTo>
                <a:lnTo>
                  <a:pt x="157" y="54"/>
                </a:lnTo>
                <a:lnTo>
                  <a:pt x="156" y="54"/>
                </a:lnTo>
                <a:lnTo>
                  <a:pt x="156" y="55"/>
                </a:lnTo>
                <a:lnTo>
                  <a:pt x="155" y="55"/>
                </a:lnTo>
                <a:lnTo>
                  <a:pt x="154" y="55"/>
                </a:lnTo>
                <a:lnTo>
                  <a:pt x="153" y="55"/>
                </a:lnTo>
                <a:lnTo>
                  <a:pt x="152" y="55"/>
                </a:lnTo>
                <a:lnTo>
                  <a:pt x="152" y="54"/>
                </a:lnTo>
                <a:lnTo>
                  <a:pt x="151" y="54"/>
                </a:lnTo>
                <a:lnTo>
                  <a:pt x="150" y="54"/>
                </a:lnTo>
                <a:lnTo>
                  <a:pt x="150" y="53"/>
                </a:lnTo>
                <a:lnTo>
                  <a:pt x="149" y="53"/>
                </a:lnTo>
                <a:lnTo>
                  <a:pt x="149" y="52"/>
                </a:lnTo>
                <a:lnTo>
                  <a:pt x="148" y="51"/>
                </a:lnTo>
                <a:lnTo>
                  <a:pt x="148" y="50"/>
                </a:lnTo>
                <a:lnTo>
                  <a:pt x="147" y="49"/>
                </a:lnTo>
                <a:lnTo>
                  <a:pt x="147" y="48"/>
                </a:lnTo>
                <a:lnTo>
                  <a:pt x="146" y="47"/>
                </a:lnTo>
                <a:lnTo>
                  <a:pt x="146" y="46"/>
                </a:lnTo>
                <a:lnTo>
                  <a:pt x="146" y="45"/>
                </a:lnTo>
                <a:lnTo>
                  <a:pt x="146" y="44"/>
                </a:lnTo>
                <a:lnTo>
                  <a:pt x="146" y="43"/>
                </a:lnTo>
                <a:lnTo>
                  <a:pt x="146" y="42"/>
                </a:lnTo>
                <a:close/>
                <a:moveTo>
                  <a:pt x="146" y="42"/>
                </a:moveTo>
                <a:lnTo>
                  <a:pt x="147" y="42"/>
                </a:lnTo>
                <a:lnTo>
                  <a:pt x="147" y="41"/>
                </a:lnTo>
                <a:lnTo>
                  <a:pt x="148" y="41"/>
                </a:lnTo>
                <a:lnTo>
                  <a:pt x="149" y="41"/>
                </a:lnTo>
                <a:lnTo>
                  <a:pt x="149" y="40"/>
                </a:lnTo>
                <a:lnTo>
                  <a:pt x="150" y="40"/>
                </a:lnTo>
                <a:lnTo>
                  <a:pt x="134" y="48"/>
                </a:lnTo>
                <a:lnTo>
                  <a:pt x="134" y="48"/>
                </a:lnTo>
                <a:lnTo>
                  <a:pt x="134" y="49"/>
                </a:lnTo>
                <a:lnTo>
                  <a:pt x="134" y="50"/>
                </a:lnTo>
                <a:lnTo>
                  <a:pt x="135" y="51"/>
                </a:lnTo>
                <a:lnTo>
                  <a:pt x="135" y="52"/>
                </a:lnTo>
                <a:lnTo>
                  <a:pt x="135" y="53"/>
                </a:lnTo>
                <a:lnTo>
                  <a:pt x="136" y="53"/>
                </a:lnTo>
                <a:lnTo>
                  <a:pt x="136" y="54"/>
                </a:lnTo>
                <a:lnTo>
                  <a:pt x="137" y="54"/>
                </a:lnTo>
                <a:lnTo>
                  <a:pt x="137" y="55"/>
                </a:lnTo>
                <a:lnTo>
                  <a:pt x="138" y="55"/>
                </a:lnTo>
                <a:lnTo>
                  <a:pt x="138" y="56"/>
                </a:lnTo>
                <a:lnTo>
                  <a:pt x="139" y="56"/>
                </a:lnTo>
                <a:lnTo>
                  <a:pt x="139" y="57"/>
                </a:lnTo>
                <a:lnTo>
                  <a:pt x="140" y="57"/>
                </a:lnTo>
                <a:lnTo>
                  <a:pt x="141" y="58"/>
                </a:lnTo>
                <a:lnTo>
                  <a:pt x="142" y="58"/>
                </a:lnTo>
                <a:lnTo>
                  <a:pt x="143" y="58"/>
                </a:lnTo>
                <a:lnTo>
                  <a:pt x="143" y="59"/>
                </a:lnTo>
                <a:lnTo>
                  <a:pt x="144" y="59"/>
                </a:lnTo>
                <a:lnTo>
                  <a:pt x="145" y="59"/>
                </a:lnTo>
                <a:lnTo>
                  <a:pt x="146" y="59"/>
                </a:lnTo>
                <a:lnTo>
                  <a:pt x="147" y="60"/>
                </a:lnTo>
                <a:lnTo>
                  <a:pt x="148" y="60"/>
                </a:lnTo>
                <a:lnTo>
                  <a:pt x="149" y="60"/>
                </a:lnTo>
                <a:lnTo>
                  <a:pt x="150" y="60"/>
                </a:lnTo>
                <a:lnTo>
                  <a:pt x="151" y="60"/>
                </a:lnTo>
                <a:lnTo>
                  <a:pt x="152" y="60"/>
                </a:lnTo>
                <a:lnTo>
                  <a:pt x="153" y="60"/>
                </a:lnTo>
                <a:lnTo>
                  <a:pt x="154" y="60"/>
                </a:lnTo>
                <a:lnTo>
                  <a:pt x="155" y="60"/>
                </a:lnTo>
                <a:lnTo>
                  <a:pt x="156" y="60"/>
                </a:lnTo>
                <a:lnTo>
                  <a:pt x="156" y="59"/>
                </a:lnTo>
                <a:lnTo>
                  <a:pt x="157" y="59"/>
                </a:lnTo>
                <a:lnTo>
                  <a:pt x="158" y="59"/>
                </a:lnTo>
                <a:lnTo>
                  <a:pt x="159" y="59"/>
                </a:lnTo>
                <a:lnTo>
                  <a:pt x="160" y="59"/>
                </a:lnTo>
                <a:lnTo>
                  <a:pt x="160" y="58"/>
                </a:lnTo>
                <a:lnTo>
                  <a:pt x="161" y="58"/>
                </a:lnTo>
                <a:lnTo>
                  <a:pt x="162" y="58"/>
                </a:lnTo>
                <a:lnTo>
                  <a:pt x="163" y="57"/>
                </a:lnTo>
                <a:lnTo>
                  <a:pt x="164" y="57"/>
                </a:lnTo>
                <a:lnTo>
                  <a:pt x="164" y="56"/>
                </a:lnTo>
                <a:lnTo>
                  <a:pt x="165" y="56"/>
                </a:lnTo>
                <a:lnTo>
                  <a:pt x="166" y="55"/>
                </a:lnTo>
                <a:lnTo>
                  <a:pt x="167" y="54"/>
                </a:lnTo>
                <a:lnTo>
                  <a:pt x="168" y="53"/>
                </a:lnTo>
                <a:lnTo>
                  <a:pt x="168" y="52"/>
                </a:lnTo>
                <a:lnTo>
                  <a:pt x="169" y="52"/>
                </a:lnTo>
                <a:lnTo>
                  <a:pt x="169" y="51"/>
                </a:lnTo>
                <a:lnTo>
                  <a:pt x="169" y="50"/>
                </a:lnTo>
                <a:lnTo>
                  <a:pt x="169" y="49"/>
                </a:lnTo>
                <a:lnTo>
                  <a:pt x="169" y="48"/>
                </a:lnTo>
                <a:lnTo>
                  <a:pt x="169" y="47"/>
                </a:lnTo>
                <a:lnTo>
                  <a:pt x="169" y="46"/>
                </a:lnTo>
                <a:lnTo>
                  <a:pt x="169" y="45"/>
                </a:lnTo>
                <a:lnTo>
                  <a:pt x="169" y="44"/>
                </a:lnTo>
                <a:lnTo>
                  <a:pt x="168" y="44"/>
                </a:lnTo>
                <a:lnTo>
                  <a:pt x="168" y="43"/>
                </a:lnTo>
                <a:lnTo>
                  <a:pt x="167" y="42"/>
                </a:lnTo>
                <a:lnTo>
                  <a:pt x="167" y="41"/>
                </a:lnTo>
                <a:lnTo>
                  <a:pt x="166" y="41"/>
                </a:lnTo>
                <a:lnTo>
                  <a:pt x="166" y="40"/>
                </a:lnTo>
                <a:lnTo>
                  <a:pt x="165" y="40"/>
                </a:lnTo>
                <a:lnTo>
                  <a:pt x="165" y="39"/>
                </a:lnTo>
                <a:lnTo>
                  <a:pt x="164" y="39"/>
                </a:lnTo>
                <a:lnTo>
                  <a:pt x="163" y="38"/>
                </a:lnTo>
                <a:lnTo>
                  <a:pt x="162" y="38"/>
                </a:lnTo>
                <a:lnTo>
                  <a:pt x="162" y="37"/>
                </a:lnTo>
                <a:lnTo>
                  <a:pt x="161" y="37"/>
                </a:lnTo>
                <a:lnTo>
                  <a:pt x="160" y="37"/>
                </a:lnTo>
                <a:lnTo>
                  <a:pt x="159" y="36"/>
                </a:lnTo>
                <a:lnTo>
                  <a:pt x="158" y="36"/>
                </a:lnTo>
                <a:lnTo>
                  <a:pt x="157" y="36"/>
                </a:lnTo>
                <a:lnTo>
                  <a:pt x="156" y="36"/>
                </a:lnTo>
                <a:lnTo>
                  <a:pt x="155" y="36"/>
                </a:lnTo>
                <a:lnTo>
                  <a:pt x="154" y="35"/>
                </a:lnTo>
                <a:lnTo>
                  <a:pt x="153" y="35"/>
                </a:lnTo>
                <a:lnTo>
                  <a:pt x="152" y="35"/>
                </a:lnTo>
                <a:lnTo>
                  <a:pt x="151" y="35"/>
                </a:lnTo>
                <a:lnTo>
                  <a:pt x="150" y="35"/>
                </a:lnTo>
                <a:lnTo>
                  <a:pt x="150" y="36"/>
                </a:lnTo>
                <a:lnTo>
                  <a:pt x="149" y="36"/>
                </a:lnTo>
                <a:lnTo>
                  <a:pt x="148" y="36"/>
                </a:lnTo>
                <a:lnTo>
                  <a:pt x="147" y="36"/>
                </a:lnTo>
                <a:lnTo>
                  <a:pt x="146" y="36"/>
                </a:lnTo>
                <a:lnTo>
                  <a:pt x="145" y="36"/>
                </a:lnTo>
                <a:lnTo>
                  <a:pt x="144" y="37"/>
                </a:lnTo>
                <a:lnTo>
                  <a:pt x="143" y="37"/>
                </a:lnTo>
                <a:lnTo>
                  <a:pt x="142" y="37"/>
                </a:lnTo>
                <a:lnTo>
                  <a:pt x="142" y="38"/>
                </a:lnTo>
                <a:lnTo>
                  <a:pt x="141" y="38"/>
                </a:lnTo>
                <a:lnTo>
                  <a:pt x="140" y="38"/>
                </a:lnTo>
                <a:lnTo>
                  <a:pt x="140" y="39"/>
                </a:lnTo>
                <a:lnTo>
                  <a:pt x="139" y="39"/>
                </a:lnTo>
                <a:lnTo>
                  <a:pt x="138" y="40"/>
                </a:lnTo>
                <a:lnTo>
                  <a:pt x="137" y="40"/>
                </a:lnTo>
                <a:lnTo>
                  <a:pt x="137" y="41"/>
                </a:lnTo>
                <a:lnTo>
                  <a:pt x="136" y="41"/>
                </a:lnTo>
                <a:lnTo>
                  <a:pt x="136" y="42"/>
                </a:lnTo>
                <a:lnTo>
                  <a:pt x="136" y="43"/>
                </a:lnTo>
                <a:close/>
                <a:moveTo>
                  <a:pt x="136" y="43"/>
                </a:moveTo>
                <a:lnTo>
                  <a:pt x="135" y="43"/>
                </a:lnTo>
                <a:lnTo>
                  <a:pt x="135" y="44"/>
                </a:lnTo>
                <a:lnTo>
                  <a:pt x="135" y="45"/>
                </a:lnTo>
                <a:lnTo>
                  <a:pt x="134" y="45"/>
                </a:lnTo>
                <a:lnTo>
                  <a:pt x="134" y="46"/>
                </a:lnTo>
                <a:lnTo>
                  <a:pt x="134" y="47"/>
                </a:lnTo>
                <a:lnTo>
                  <a:pt x="134" y="48"/>
                </a:lnTo>
                <a:lnTo>
                  <a:pt x="123" y="36"/>
                </a:lnTo>
                <a:lnTo>
                  <a:pt x="122" y="36"/>
                </a:lnTo>
                <a:lnTo>
                  <a:pt x="120" y="36"/>
                </a:lnTo>
                <a:lnTo>
                  <a:pt x="119" y="36"/>
                </a:lnTo>
                <a:lnTo>
                  <a:pt x="118" y="36"/>
                </a:lnTo>
                <a:lnTo>
                  <a:pt x="116" y="36"/>
                </a:lnTo>
                <a:lnTo>
                  <a:pt x="115" y="36"/>
                </a:lnTo>
                <a:lnTo>
                  <a:pt x="113" y="36"/>
                </a:lnTo>
                <a:lnTo>
                  <a:pt x="112" y="36"/>
                </a:lnTo>
                <a:lnTo>
                  <a:pt x="111" y="36"/>
                </a:lnTo>
                <a:lnTo>
                  <a:pt x="110" y="36"/>
                </a:lnTo>
                <a:lnTo>
                  <a:pt x="109" y="36"/>
                </a:lnTo>
                <a:lnTo>
                  <a:pt x="108" y="36"/>
                </a:lnTo>
                <a:lnTo>
                  <a:pt x="107" y="35"/>
                </a:lnTo>
                <a:lnTo>
                  <a:pt x="106" y="35"/>
                </a:lnTo>
                <a:lnTo>
                  <a:pt x="105" y="35"/>
                </a:lnTo>
                <a:lnTo>
                  <a:pt x="105" y="36"/>
                </a:lnTo>
                <a:lnTo>
                  <a:pt x="104" y="36"/>
                </a:lnTo>
                <a:lnTo>
                  <a:pt x="103" y="37"/>
                </a:lnTo>
                <a:lnTo>
                  <a:pt x="102" y="37"/>
                </a:lnTo>
                <a:lnTo>
                  <a:pt x="102" y="38"/>
                </a:lnTo>
                <a:lnTo>
                  <a:pt x="101" y="39"/>
                </a:lnTo>
                <a:lnTo>
                  <a:pt x="101" y="40"/>
                </a:lnTo>
                <a:lnTo>
                  <a:pt x="101" y="41"/>
                </a:lnTo>
                <a:lnTo>
                  <a:pt x="100" y="41"/>
                </a:lnTo>
                <a:lnTo>
                  <a:pt x="100" y="42"/>
                </a:lnTo>
                <a:lnTo>
                  <a:pt x="101" y="42"/>
                </a:lnTo>
                <a:lnTo>
                  <a:pt x="101" y="43"/>
                </a:lnTo>
                <a:lnTo>
                  <a:pt x="101" y="44"/>
                </a:lnTo>
                <a:lnTo>
                  <a:pt x="102" y="44"/>
                </a:lnTo>
                <a:lnTo>
                  <a:pt x="103" y="44"/>
                </a:lnTo>
                <a:lnTo>
                  <a:pt x="104" y="44"/>
                </a:lnTo>
                <a:lnTo>
                  <a:pt x="105" y="44"/>
                </a:lnTo>
                <a:lnTo>
                  <a:pt x="106" y="44"/>
                </a:lnTo>
                <a:lnTo>
                  <a:pt x="106" y="43"/>
                </a:lnTo>
                <a:lnTo>
                  <a:pt x="107" y="43"/>
                </a:lnTo>
                <a:lnTo>
                  <a:pt x="107" y="42"/>
                </a:lnTo>
                <a:lnTo>
                  <a:pt x="108" y="42"/>
                </a:lnTo>
                <a:lnTo>
                  <a:pt x="108" y="41"/>
                </a:lnTo>
                <a:lnTo>
                  <a:pt x="109" y="41"/>
                </a:lnTo>
                <a:lnTo>
                  <a:pt x="109" y="40"/>
                </a:lnTo>
                <a:lnTo>
                  <a:pt x="110" y="40"/>
                </a:lnTo>
                <a:lnTo>
                  <a:pt x="111" y="40"/>
                </a:lnTo>
                <a:lnTo>
                  <a:pt x="111" y="41"/>
                </a:lnTo>
                <a:lnTo>
                  <a:pt x="111" y="42"/>
                </a:lnTo>
                <a:lnTo>
                  <a:pt x="112" y="42"/>
                </a:lnTo>
                <a:lnTo>
                  <a:pt x="112" y="43"/>
                </a:lnTo>
                <a:lnTo>
                  <a:pt x="112" y="44"/>
                </a:lnTo>
                <a:lnTo>
                  <a:pt x="111" y="44"/>
                </a:lnTo>
                <a:lnTo>
                  <a:pt x="111" y="45"/>
                </a:lnTo>
                <a:lnTo>
                  <a:pt x="111" y="46"/>
                </a:lnTo>
                <a:lnTo>
                  <a:pt x="111" y="47"/>
                </a:lnTo>
                <a:lnTo>
                  <a:pt x="111" y="48"/>
                </a:lnTo>
                <a:lnTo>
                  <a:pt x="111" y="49"/>
                </a:lnTo>
                <a:lnTo>
                  <a:pt x="111" y="50"/>
                </a:lnTo>
                <a:lnTo>
                  <a:pt x="111" y="51"/>
                </a:lnTo>
                <a:lnTo>
                  <a:pt x="111" y="52"/>
                </a:lnTo>
                <a:lnTo>
                  <a:pt x="111" y="53"/>
                </a:lnTo>
                <a:lnTo>
                  <a:pt x="111" y="54"/>
                </a:lnTo>
                <a:lnTo>
                  <a:pt x="111" y="55"/>
                </a:lnTo>
                <a:lnTo>
                  <a:pt x="110" y="55"/>
                </a:lnTo>
                <a:lnTo>
                  <a:pt x="110" y="56"/>
                </a:lnTo>
                <a:lnTo>
                  <a:pt x="109" y="56"/>
                </a:lnTo>
                <a:lnTo>
                  <a:pt x="108" y="56"/>
                </a:lnTo>
                <a:lnTo>
                  <a:pt x="107" y="56"/>
                </a:lnTo>
                <a:lnTo>
                  <a:pt x="107" y="57"/>
                </a:lnTo>
                <a:lnTo>
                  <a:pt x="107" y="58"/>
                </a:lnTo>
                <a:lnTo>
                  <a:pt x="108" y="59"/>
                </a:lnTo>
                <a:lnTo>
                  <a:pt x="109" y="59"/>
                </a:lnTo>
                <a:lnTo>
                  <a:pt x="110" y="59"/>
                </a:lnTo>
                <a:lnTo>
                  <a:pt x="111" y="59"/>
                </a:lnTo>
                <a:lnTo>
                  <a:pt x="111" y="60"/>
                </a:lnTo>
                <a:lnTo>
                  <a:pt x="112" y="60"/>
                </a:lnTo>
                <a:lnTo>
                  <a:pt x="113" y="60"/>
                </a:lnTo>
                <a:lnTo>
                  <a:pt x="114" y="60"/>
                </a:lnTo>
                <a:lnTo>
                  <a:pt x="115" y="60"/>
                </a:lnTo>
                <a:lnTo>
                  <a:pt x="116" y="60"/>
                </a:lnTo>
                <a:lnTo>
                  <a:pt x="118" y="60"/>
                </a:lnTo>
                <a:lnTo>
                  <a:pt x="119" y="60"/>
                </a:lnTo>
                <a:lnTo>
                  <a:pt x="120" y="60"/>
                </a:lnTo>
                <a:lnTo>
                  <a:pt x="121" y="60"/>
                </a:lnTo>
                <a:lnTo>
                  <a:pt x="122" y="60"/>
                </a:lnTo>
                <a:lnTo>
                  <a:pt x="123" y="60"/>
                </a:lnTo>
                <a:lnTo>
                  <a:pt x="124" y="60"/>
                </a:lnTo>
                <a:lnTo>
                  <a:pt x="124" y="59"/>
                </a:lnTo>
                <a:lnTo>
                  <a:pt x="125" y="59"/>
                </a:lnTo>
                <a:lnTo>
                  <a:pt x="126" y="59"/>
                </a:lnTo>
                <a:lnTo>
                  <a:pt x="126" y="58"/>
                </a:lnTo>
                <a:lnTo>
                  <a:pt x="127" y="58"/>
                </a:lnTo>
                <a:lnTo>
                  <a:pt x="127" y="57"/>
                </a:lnTo>
                <a:lnTo>
                  <a:pt x="127" y="56"/>
                </a:lnTo>
                <a:lnTo>
                  <a:pt x="126" y="56"/>
                </a:lnTo>
                <a:lnTo>
                  <a:pt x="125" y="56"/>
                </a:lnTo>
                <a:lnTo>
                  <a:pt x="124" y="55"/>
                </a:lnTo>
                <a:lnTo>
                  <a:pt x="123" y="55"/>
                </a:lnTo>
                <a:lnTo>
                  <a:pt x="123" y="54"/>
                </a:lnTo>
                <a:lnTo>
                  <a:pt x="123" y="53"/>
                </a:lnTo>
                <a:lnTo>
                  <a:pt x="123" y="52"/>
                </a:lnTo>
                <a:lnTo>
                  <a:pt x="123" y="51"/>
                </a:lnTo>
                <a:lnTo>
                  <a:pt x="123" y="50"/>
                </a:lnTo>
                <a:lnTo>
                  <a:pt x="123" y="49"/>
                </a:lnTo>
                <a:lnTo>
                  <a:pt x="123" y="48"/>
                </a:lnTo>
                <a:lnTo>
                  <a:pt x="123" y="47"/>
                </a:lnTo>
                <a:lnTo>
                  <a:pt x="123" y="46"/>
                </a:lnTo>
                <a:lnTo>
                  <a:pt x="123" y="45"/>
                </a:lnTo>
                <a:lnTo>
                  <a:pt x="123" y="44"/>
                </a:lnTo>
                <a:lnTo>
                  <a:pt x="123" y="43"/>
                </a:lnTo>
                <a:lnTo>
                  <a:pt x="123" y="42"/>
                </a:lnTo>
                <a:lnTo>
                  <a:pt x="123" y="41"/>
                </a:lnTo>
                <a:lnTo>
                  <a:pt x="124" y="41"/>
                </a:lnTo>
                <a:lnTo>
                  <a:pt x="125" y="41"/>
                </a:lnTo>
                <a:lnTo>
                  <a:pt x="126" y="41"/>
                </a:lnTo>
                <a:lnTo>
                  <a:pt x="126" y="42"/>
                </a:lnTo>
                <a:lnTo>
                  <a:pt x="127" y="42"/>
                </a:lnTo>
                <a:lnTo>
                  <a:pt x="127" y="43"/>
                </a:lnTo>
                <a:lnTo>
                  <a:pt x="128" y="43"/>
                </a:lnTo>
                <a:lnTo>
                  <a:pt x="128" y="44"/>
                </a:lnTo>
                <a:lnTo>
                  <a:pt x="129" y="44"/>
                </a:lnTo>
                <a:lnTo>
                  <a:pt x="130" y="44"/>
                </a:lnTo>
                <a:lnTo>
                  <a:pt x="130" y="45"/>
                </a:lnTo>
                <a:lnTo>
                  <a:pt x="131" y="45"/>
                </a:lnTo>
                <a:lnTo>
                  <a:pt x="132" y="44"/>
                </a:lnTo>
                <a:lnTo>
                  <a:pt x="133" y="44"/>
                </a:lnTo>
                <a:lnTo>
                  <a:pt x="134" y="44"/>
                </a:lnTo>
                <a:lnTo>
                  <a:pt x="134" y="43"/>
                </a:lnTo>
                <a:lnTo>
                  <a:pt x="134" y="42"/>
                </a:lnTo>
                <a:lnTo>
                  <a:pt x="134" y="41"/>
                </a:lnTo>
                <a:lnTo>
                  <a:pt x="134" y="40"/>
                </a:lnTo>
                <a:lnTo>
                  <a:pt x="134" y="39"/>
                </a:lnTo>
                <a:lnTo>
                  <a:pt x="133" y="39"/>
                </a:lnTo>
                <a:lnTo>
                  <a:pt x="133" y="38"/>
                </a:lnTo>
                <a:lnTo>
                  <a:pt x="132" y="38"/>
                </a:lnTo>
                <a:lnTo>
                  <a:pt x="132" y="37"/>
                </a:lnTo>
                <a:lnTo>
                  <a:pt x="131" y="37"/>
                </a:lnTo>
                <a:lnTo>
                  <a:pt x="131" y="36"/>
                </a:lnTo>
                <a:close/>
                <a:moveTo>
                  <a:pt x="131" y="36"/>
                </a:moveTo>
                <a:lnTo>
                  <a:pt x="130" y="36"/>
                </a:lnTo>
                <a:lnTo>
                  <a:pt x="129" y="36"/>
                </a:lnTo>
                <a:lnTo>
                  <a:pt x="128" y="36"/>
                </a:lnTo>
                <a:lnTo>
                  <a:pt x="127" y="36"/>
                </a:lnTo>
                <a:lnTo>
                  <a:pt x="126" y="36"/>
                </a:lnTo>
                <a:lnTo>
                  <a:pt x="125" y="36"/>
                </a:lnTo>
                <a:lnTo>
                  <a:pt x="124" y="36"/>
                </a:lnTo>
                <a:lnTo>
                  <a:pt x="123" y="36"/>
                </a:lnTo>
                <a:lnTo>
                  <a:pt x="87" y="40"/>
                </a:lnTo>
                <a:lnTo>
                  <a:pt x="87" y="41"/>
                </a:lnTo>
                <a:lnTo>
                  <a:pt x="87" y="42"/>
                </a:lnTo>
                <a:lnTo>
                  <a:pt x="87" y="43"/>
                </a:lnTo>
                <a:lnTo>
                  <a:pt x="87" y="44"/>
                </a:lnTo>
                <a:lnTo>
                  <a:pt x="87" y="45"/>
                </a:lnTo>
                <a:lnTo>
                  <a:pt x="86" y="45"/>
                </a:lnTo>
                <a:lnTo>
                  <a:pt x="85" y="45"/>
                </a:lnTo>
                <a:lnTo>
                  <a:pt x="84" y="45"/>
                </a:lnTo>
                <a:lnTo>
                  <a:pt x="83" y="45"/>
                </a:lnTo>
                <a:lnTo>
                  <a:pt x="83" y="44"/>
                </a:lnTo>
                <a:lnTo>
                  <a:pt x="82" y="44"/>
                </a:lnTo>
                <a:lnTo>
                  <a:pt x="82" y="43"/>
                </a:lnTo>
                <a:lnTo>
                  <a:pt x="82" y="42"/>
                </a:lnTo>
                <a:close/>
                <a:moveTo>
                  <a:pt x="82" y="42"/>
                </a:moveTo>
                <a:lnTo>
                  <a:pt x="82" y="41"/>
                </a:lnTo>
                <a:lnTo>
                  <a:pt x="82" y="40"/>
                </a:lnTo>
                <a:lnTo>
                  <a:pt x="82" y="39"/>
                </a:lnTo>
                <a:lnTo>
                  <a:pt x="83" y="39"/>
                </a:lnTo>
                <a:lnTo>
                  <a:pt x="84" y="39"/>
                </a:lnTo>
                <a:lnTo>
                  <a:pt x="85" y="39"/>
                </a:lnTo>
                <a:lnTo>
                  <a:pt x="86" y="39"/>
                </a:lnTo>
                <a:lnTo>
                  <a:pt x="87" y="39"/>
                </a:lnTo>
                <a:lnTo>
                  <a:pt x="87" y="40"/>
                </a:lnTo>
                <a:lnTo>
                  <a:pt x="98" y="52"/>
                </a:lnTo>
                <a:lnTo>
                  <a:pt x="98" y="52"/>
                </a:lnTo>
                <a:lnTo>
                  <a:pt x="98" y="51"/>
                </a:lnTo>
                <a:lnTo>
                  <a:pt x="98" y="50"/>
                </a:lnTo>
                <a:lnTo>
                  <a:pt x="98" y="49"/>
                </a:lnTo>
                <a:lnTo>
                  <a:pt x="98" y="48"/>
                </a:lnTo>
                <a:lnTo>
                  <a:pt x="98" y="47"/>
                </a:lnTo>
                <a:lnTo>
                  <a:pt x="98" y="46"/>
                </a:lnTo>
                <a:lnTo>
                  <a:pt x="98" y="45"/>
                </a:lnTo>
                <a:lnTo>
                  <a:pt x="98" y="44"/>
                </a:lnTo>
                <a:lnTo>
                  <a:pt x="98" y="43"/>
                </a:lnTo>
                <a:lnTo>
                  <a:pt x="98" y="42"/>
                </a:lnTo>
                <a:lnTo>
                  <a:pt x="98" y="41"/>
                </a:lnTo>
                <a:lnTo>
                  <a:pt x="98" y="40"/>
                </a:lnTo>
                <a:lnTo>
                  <a:pt x="98" y="39"/>
                </a:lnTo>
                <a:lnTo>
                  <a:pt x="99" y="39"/>
                </a:lnTo>
                <a:lnTo>
                  <a:pt x="100" y="39"/>
                </a:lnTo>
                <a:lnTo>
                  <a:pt x="100" y="38"/>
                </a:lnTo>
                <a:lnTo>
                  <a:pt x="101" y="38"/>
                </a:lnTo>
                <a:lnTo>
                  <a:pt x="101" y="37"/>
                </a:lnTo>
                <a:lnTo>
                  <a:pt x="101" y="36"/>
                </a:lnTo>
                <a:lnTo>
                  <a:pt x="100" y="36"/>
                </a:lnTo>
                <a:lnTo>
                  <a:pt x="99" y="36"/>
                </a:lnTo>
                <a:lnTo>
                  <a:pt x="99" y="35"/>
                </a:lnTo>
                <a:lnTo>
                  <a:pt x="98" y="35"/>
                </a:lnTo>
                <a:lnTo>
                  <a:pt x="97" y="35"/>
                </a:lnTo>
                <a:lnTo>
                  <a:pt x="96" y="35"/>
                </a:lnTo>
                <a:lnTo>
                  <a:pt x="95" y="35"/>
                </a:lnTo>
                <a:lnTo>
                  <a:pt x="94" y="35"/>
                </a:lnTo>
                <a:lnTo>
                  <a:pt x="93" y="35"/>
                </a:lnTo>
                <a:lnTo>
                  <a:pt x="92" y="35"/>
                </a:lnTo>
                <a:lnTo>
                  <a:pt x="91" y="35"/>
                </a:lnTo>
                <a:lnTo>
                  <a:pt x="90" y="35"/>
                </a:lnTo>
                <a:lnTo>
                  <a:pt x="89" y="35"/>
                </a:lnTo>
                <a:lnTo>
                  <a:pt x="88" y="35"/>
                </a:lnTo>
                <a:lnTo>
                  <a:pt x="87" y="35"/>
                </a:lnTo>
                <a:lnTo>
                  <a:pt x="86" y="35"/>
                </a:lnTo>
                <a:lnTo>
                  <a:pt x="85" y="35"/>
                </a:lnTo>
                <a:lnTo>
                  <a:pt x="84" y="35"/>
                </a:lnTo>
                <a:lnTo>
                  <a:pt x="83" y="35"/>
                </a:lnTo>
                <a:lnTo>
                  <a:pt x="82" y="35"/>
                </a:lnTo>
                <a:lnTo>
                  <a:pt x="81" y="35"/>
                </a:lnTo>
                <a:lnTo>
                  <a:pt x="81" y="34"/>
                </a:lnTo>
                <a:lnTo>
                  <a:pt x="80" y="34"/>
                </a:lnTo>
                <a:lnTo>
                  <a:pt x="79" y="34"/>
                </a:lnTo>
                <a:lnTo>
                  <a:pt x="79" y="35"/>
                </a:lnTo>
                <a:lnTo>
                  <a:pt x="78" y="35"/>
                </a:lnTo>
                <a:lnTo>
                  <a:pt x="77" y="35"/>
                </a:lnTo>
                <a:lnTo>
                  <a:pt x="76" y="35"/>
                </a:lnTo>
                <a:lnTo>
                  <a:pt x="75" y="35"/>
                </a:lnTo>
                <a:lnTo>
                  <a:pt x="74" y="35"/>
                </a:lnTo>
                <a:lnTo>
                  <a:pt x="73" y="36"/>
                </a:lnTo>
                <a:lnTo>
                  <a:pt x="72" y="36"/>
                </a:lnTo>
                <a:lnTo>
                  <a:pt x="72" y="37"/>
                </a:lnTo>
                <a:lnTo>
                  <a:pt x="71" y="37"/>
                </a:lnTo>
                <a:lnTo>
                  <a:pt x="71" y="38"/>
                </a:lnTo>
                <a:lnTo>
                  <a:pt x="70" y="38"/>
                </a:lnTo>
                <a:lnTo>
                  <a:pt x="70" y="39"/>
                </a:lnTo>
                <a:lnTo>
                  <a:pt x="70" y="40"/>
                </a:lnTo>
                <a:lnTo>
                  <a:pt x="70" y="41"/>
                </a:lnTo>
                <a:lnTo>
                  <a:pt x="70" y="42"/>
                </a:lnTo>
                <a:lnTo>
                  <a:pt x="70" y="43"/>
                </a:lnTo>
                <a:lnTo>
                  <a:pt x="71" y="43"/>
                </a:lnTo>
                <a:lnTo>
                  <a:pt x="71" y="44"/>
                </a:lnTo>
                <a:lnTo>
                  <a:pt x="72" y="44"/>
                </a:lnTo>
                <a:lnTo>
                  <a:pt x="72" y="45"/>
                </a:lnTo>
                <a:lnTo>
                  <a:pt x="73" y="45"/>
                </a:lnTo>
                <a:lnTo>
                  <a:pt x="73" y="46"/>
                </a:lnTo>
                <a:lnTo>
                  <a:pt x="74" y="46"/>
                </a:lnTo>
                <a:lnTo>
                  <a:pt x="75" y="46"/>
                </a:lnTo>
                <a:lnTo>
                  <a:pt x="75" y="47"/>
                </a:lnTo>
                <a:lnTo>
                  <a:pt x="74" y="47"/>
                </a:lnTo>
                <a:lnTo>
                  <a:pt x="73" y="47"/>
                </a:lnTo>
                <a:lnTo>
                  <a:pt x="73" y="48"/>
                </a:lnTo>
                <a:lnTo>
                  <a:pt x="72" y="48"/>
                </a:lnTo>
                <a:lnTo>
                  <a:pt x="71" y="48"/>
                </a:lnTo>
                <a:lnTo>
                  <a:pt x="71" y="49"/>
                </a:lnTo>
                <a:lnTo>
                  <a:pt x="70" y="49"/>
                </a:lnTo>
                <a:lnTo>
                  <a:pt x="70" y="50"/>
                </a:lnTo>
                <a:lnTo>
                  <a:pt x="69" y="50"/>
                </a:lnTo>
                <a:lnTo>
                  <a:pt x="69" y="51"/>
                </a:lnTo>
                <a:lnTo>
                  <a:pt x="69" y="52"/>
                </a:lnTo>
                <a:lnTo>
                  <a:pt x="68" y="52"/>
                </a:lnTo>
                <a:lnTo>
                  <a:pt x="68" y="53"/>
                </a:lnTo>
                <a:lnTo>
                  <a:pt x="68" y="54"/>
                </a:lnTo>
                <a:lnTo>
                  <a:pt x="68" y="55"/>
                </a:lnTo>
                <a:lnTo>
                  <a:pt x="67" y="55"/>
                </a:lnTo>
                <a:lnTo>
                  <a:pt x="67" y="56"/>
                </a:lnTo>
                <a:lnTo>
                  <a:pt x="66" y="56"/>
                </a:lnTo>
                <a:lnTo>
                  <a:pt x="65" y="56"/>
                </a:lnTo>
                <a:lnTo>
                  <a:pt x="65" y="57"/>
                </a:lnTo>
                <a:lnTo>
                  <a:pt x="65" y="58"/>
                </a:lnTo>
                <a:lnTo>
                  <a:pt x="65" y="59"/>
                </a:lnTo>
                <a:lnTo>
                  <a:pt x="66" y="59"/>
                </a:lnTo>
                <a:lnTo>
                  <a:pt x="67" y="59"/>
                </a:lnTo>
                <a:lnTo>
                  <a:pt x="67" y="60"/>
                </a:lnTo>
                <a:lnTo>
                  <a:pt x="68" y="60"/>
                </a:lnTo>
                <a:lnTo>
                  <a:pt x="69" y="60"/>
                </a:lnTo>
                <a:lnTo>
                  <a:pt x="70" y="60"/>
                </a:lnTo>
                <a:lnTo>
                  <a:pt x="71" y="60"/>
                </a:lnTo>
                <a:lnTo>
                  <a:pt x="72" y="60"/>
                </a:lnTo>
                <a:lnTo>
                  <a:pt x="73" y="60"/>
                </a:lnTo>
                <a:lnTo>
                  <a:pt x="74" y="60"/>
                </a:lnTo>
                <a:lnTo>
                  <a:pt x="75" y="60"/>
                </a:lnTo>
                <a:lnTo>
                  <a:pt x="76" y="60"/>
                </a:lnTo>
                <a:lnTo>
                  <a:pt x="77" y="59"/>
                </a:lnTo>
                <a:lnTo>
                  <a:pt x="78" y="59"/>
                </a:lnTo>
                <a:lnTo>
                  <a:pt x="78" y="58"/>
                </a:lnTo>
                <a:lnTo>
                  <a:pt x="79" y="58"/>
                </a:lnTo>
                <a:lnTo>
                  <a:pt x="79" y="57"/>
                </a:lnTo>
                <a:lnTo>
                  <a:pt x="80" y="57"/>
                </a:lnTo>
                <a:lnTo>
                  <a:pt x="80" y="56"/>
                </a:lnTo>
                <a:lnTo>
                  <a:pt x="81" y="55"/>
                </a:lnTo>
                <a:lnTo>
                  <a:pt x="81" y="54"/>
                </a:lnTo>
                <a:lnTo>
                  <a:pt x="81" y="53"/>
                </a:lnTo>
                <a:lnTo>
                  <a:pt x="82" y="52"/>
                </a:lnTo>
                <a:lnTo>
                  <a:pt x="82" y="51"/>
                </a:lnTo>
                <a:lnTo>
                  <a:pt x="82" y="50"/>
                </a:lnTo>
                <a:lnTo>
                  <a:pt x="83" y="50"/>
                </a:lnTo>
                <a:lnTo>
                  <a:pt x="83" y="49"/>
                </a:lnTo>
                <a:lnTo>
                  <a:pt x="84" y="49"/>
                </a:lnTo>
                <a:lnTo>
                  <a:pt x="85" y="49"/>
                </a:lnTo>
                <a:lnTo>
                  <a:pt x="86" y="49"/>
                </a:lnTo>
                <a:lnTo>
                  <a:pt x="86" y="50"/>
                </a:lnTo>
                <a:lnTo>
                  <a:pt x="87" y="50"/>
                </a:lnTo>
                <a:lnTo>
                  <a:pt x="87" y="51"/>
                </a:lnTo>
                <a:lnTo>
                  <a:pt x="87" y="52"/>
                </a:lnTo>
                <a:lnTo>
                  <a:pt x="87" y="53"/>
                </a:lnTo>
                <a:lnTo>
                  <a:pt x="87" y="54"/>
                </a:lnTo>
                <a:lnTo>
                  <a:pt x="86" y="55"/>
                </a:lnTo>
                <a:lnTo>
                  <a:pt x="86" y="56"/>
                </a:lnTo>
                <a:lnTo>
                  <a:pt x="85" y="56"/>
                </a:lnTo>
                <a:lnTo>
                  <a:pt x="84" y="56"/>
                </a:lnTo>
                <a:lnTo>
                  <a:pt x="84" y="57"/>
                </a:lnTo>
                <a:lnTo>
                  <a:pt x="84" y="58"/>
                </a:lnTo>
                <a:lnTo>
                  <a:pt x="84" y="59"/>
                </a:lnTo>
                <a:lnTo>
                  <a:pt x="85" y="59"/>
                </a:lnTo>
                <a:lnTo>
                  <a:pt x="86" y="59"/>
                </a:lnTo>
                <a:lnTo>
                  <a:pt x="86" y="60"/>
                </a:lnTo>
                <a:lnTo>
                  <a:pt x="87" y="60"/>
                </a:lnTo>
                <a:lnTo>
                  <a:pt x="88" y="60"/>
                </a:lnTo>
                <a:lnTo>
                  <a:pt x="89" y="60"/>
                </a:lnTo>
                <a:lnTo>
                  <a:pt x="90" y="60"/>
                </a:lnTo>
                <a:lnTo>
                  <a:pt x="91" y="60"/>
                </a:lnTo>
                <a:lnTo>
                  <a:pt x="92" y="60"/>
                </a:lnTo>
                <a:lnTo>
                  <a:pt x="93" y="60"/>
                </a:lnTo>
                <a:lnTo>
                  <a:pt x="94" y="60"/>
                </a:lnTo>
                <a:lnTo>
                  <a:pt x="95" y="60"/>
                </a:lnTo>
                <a:lnTo>
                  <a:pt x="96" y="60"/>
                </a:lnTo>
                <a:lnTo>
                  <a:pt x="97" y="60"/>
                </a:lnTo>
                <a:lnTo>
                  <a:pt x="98" y="60"/>
                </a:lnTo>
                <a:lnTo>
                  <a:pt x="98" y="59"/>
                </a:lnTo>
                <a:lnTo>
                  <a:pt x="99" y="59"/>
                </a:lnTo>
                <a:lnTo>
                  <a:pt x="100" y="59"/>
                </a:lnTo>
                <a:close/>
                <a:moveTo>
                  <a:pt x="100" y="59"/>
                </a:moveTo>
                <a:lnTo>
                  <a:pt x="100" y="58"/>
                </a:lnTo>
                <a:lnTo>
                  <a:pt x="101" y="58"/>
                </a:lnTo>
                <a:lnTo>
                  <a:pt x="101" y="57"/>
                </a:lnTo>
                <a:lnTo>
                  <a:pt x="100" y="56"/>
                </a:lnTo>
                <a:lnTo>
                  <a:pt x="99" y="56"/>
                </a:lnTo>
                <a:lnTo>
                  <a:pt x="99" y="55"/>
                </a:lnTo>
                <a:lnTo>
                  <a:pt x="98" y="55"/>
                </a:lnTo>
                <a:lnTo>
                  <a:pt x="98" y="54"/>
                </a:lnTo>
                <a:lnTo>
                  <a:pt x="98" y="53"/>
                </a:lnTo>
                <a:lnTo>
                  <a:pt x="98" y="52"/>
                </a:lnTo>
                <a:lnTo>
                  <a:pt x="47" y="51"/>
                </a:lnTo>
                <a:lnTo>
                  <a:pt x="47" y="51"/>
                </a:lnTo>
                <a:lnTo>
                  <a:pt x="47" y="50"/>
                </a:lnTo>
                <a:lnTo>
                  <a:pt x="47" y="49"/>
                </a:lnTo>
                <a:lnTo>
                  <a:pt x="47" y="48"/>
                </a:lnTo>
                <a:lnTo>
                  <a:pt x="48" y="48"/>
                </a:lnTo>
                <a:lnTo>
                  <a:pt x="49" y="48"/>
                </a:lnTo>
                <a:lnTo>
                  <a:pt x="50" y="48"/>
                </a:lnTo>
                <a:lnTo>
                  <a:pt x="51" y="48"/>
                </a:lnTo>
                <a:lnTo>
                  <a:pt x="52" y="49"/>
                </a:lnTo>
                <a:lnTo>
                  <a:pt x="52" y="50"/>
                </a:lnTo>
                <a:lnTo>
                  <a:pt x="53" y="50"/>
                </a:lnTo>
                <a:lnTo>
                  <a:pt x="53" y="51"/>
                </a:lnTo>
                <a:lnTo>
                  <a:pt x="53" y="52"/>
                </a:lnTo>
                <a:lnTo>
                  <a:pt x="53" y="53"/>
                </a:lnTo>
                <a:lnTo>
                  <a:pt x="53" y="54"/>
                </a:lnTo>
                <a:lnTo>
                  <a:pt x="52" y="54"/>
                </a:lnTo>
                <a:close/>
                <a:moveTo>
                  <a:pt x="52" y="54"/>
                </a:moveTo>
                <a:lnTo>
                  <a:pt x="52" y="55"/>
                </a:lnTo>
                <a:lnTo>
                  <a:pt x="51" y="55"/>
                </a:lnTo>
                <a:lnTo>
                  <a:pt x="50" y="55"/>
                </a:lnTo>
                <a:lnTo>
                  <a:pt x="50" y="56"/>
                </a:lnTo>
                <a:lnTo>
                  <a:pt x="49" y="56"/>
                </a:lnTo>
                <a:lnTo>
                  <a:pt x="49" y="55"/>
                </a:lnTo>
                <a:lnTo>
                  <a:pt x="48" y="55"/>
                </a:lnTo>
                <a:lnTo>
                  <a:pt x="47" y="54"/>
                </a:lnTo>
                <a:lnTo>
                  <a:pt x="47" y="53"/>
                </a:lnTo>
                <a:lnTo>
                  <a:pt x="47" y="52"/>
                </a:lnTo>
                <a:lnTo>
                  <a:pt x="47" y="51"/>
                </a:lnTo>
                <a:lnTo>
                  <a:pt x="47" y="41"/>
                </a:lnTo>
                <a:lnTo>
                  <a:pt x="47" y="41"/>
                </a:lnTo>
                <a:lnTo>
                  <a:pt x="47" y="40"/>
                </a:lnTo>
                <a:lnTo>
                  <a:pt x="47" y="39"/>
                </a:lnTo>
                <a:lnTo>
                  <a:pt x="47" y="38"/>
                </a:lnTo>
                <a:lnTo>
                  <a:pt x="47" y="37"/>
                </a:lnTo>
                <a:lnTo>
                  <a:pt x="47" y="36"/>
                </a:lnTo>
                <a:lnTo>
                  <a:pt x="48" y="36"/>
                </a:lnTo>
                <a:lnTo>
                  <a:pt x="49" y="36"/>
                </a:lnTo>
                <a:lnTo>
                  <a:pt x="50" y="36"/>
                </a:lnTo>
                <a:lnTo>
                  <a:pt x="50" y="37"/>
                </a:lnTo>
                <a:lnTo>
                  <a:pt x="51" y="37"/>
                </a:lnTo>
                <a:lnTo>
                  <a:pt x="51" y="38"/>
                </a:lnTo>
                <a:lnTo>
                  <a:pt x="52" y="39"/>
                </a:lnTo>
                <a:lnTo>
                  <a:pt x="52" y="40"/>
                </a:lnTo>
                <a:close/>
                <a:moveTo>
                  <a:pt x="52" y="40"/>
                </a:moveTo>
                <a:lnTo>
                  <a:pt x="52" y="41"/>
                </a:lnTo>
                <a:lnTo>
                  <a:pt x="52" y="42"/>
                </a:lnTo>
                <a:lnTo>
                  <a:pt x="51" y="42"/>
                </a:lnTo>
                <a:lnTo>
                  <a:pt x="51" y="43"/>
                </a:lnTo>
                <a:lnTo>
                  <a:pt x="50" y="43"/>
                </a:lnTo>
                <a:lnTo>
                  <a:pt x="50" y="44"/>
                </a:lnTo>
                <a:lnTo>
                  <a:pt x="49" y="44"/>
                </a:lnTo>
                <a:lnTo>
                  <a:pt x="48" y="44"/>
                </a:lnTo>
                <a:lnTo>
                  <a:pt x="47" y="44"/>
                </a:lnTo>
                <a:lnTo>
                  <a:pt x="47" y="43"/>
                </a:lnTo>
                <a:lnTo>
                  <a:pt x="47" y="42"/>
                </a:lnTo>
                <a:lnTo>
                  <a:pt x="47" y="41"/>
                </a:lnTo>
                <a:lnTo>
                  <a:pt x="60" y="44"/>
                </a:lnTo>
                <a:lnTo>
                  <a:pt x="61" y="44"/>
                </a:lnTo>
                <a:lnTo>
                  <a:pt x="61" y="43"/>
                </a:lnTo>
                <a:lnTo>
                  <a:pt x="62" y="43"/>
                </a:lnTo>
                <a:lnTo>
                  <a:pt x="62" y="42"/>
                </a:lnTo>
                <a:lnTo>
                  <a:pt x="63" y="41"/>
                </a:lnTo>
                <a:lnTo>
                  <a:pt x="63" y="40"/>
                </a:lnTo>
                <a:lnTo>
                  <a:pt x="63" y="39"/>
                </a:lnTo>
                <a:lnTo>
                  <a:pt x="63" y="38"/>
                </a:lnTo>
                <a:lnTo>
                  <a:pt x="62" y="37"/>
                </a:lnTo>
                <a:lnTo>
                  <a:pt x="62" y="36"/>
                </a:lnTo>
                <a:lnTo>
                  <a:pt x="61" y="36"/>
                </a:lnTo>
                <a:lnTo>
                  <a:pt x="61" y="35"/>
                </a:lnTo>
                <a:lnTo>
                  <a:pt x="60" y="35"/>
                </a:lnTo>
                <a:lnTo>
                  <a:pt x="60" y="34"/>
                </a:lnTo>
                <a:lnTo>
                  <a:pt x="59" y="34"/>
                </a:lnTo>
                <a:lnTo>
                  <a:pt x="58" y="34"/>
                </a:lnTo>
                <a:lnTo>
                  <a:pt x="57" y="33"/>
                </a:lnTo>
                <a:lnTo>
                  <a:pt x="56" y="33"/>
                </a:lnTo>
                <a:lnTo>
                  <a:pt x="55" y="33"/>
                </a:lnTo>
                <a:lnTo>
                  <a:pt x="54" y="33"/>
                </a:lnTo>
                <a:lnTo>
                  <a:pt x="53" y="33"/>
                </a:lnTo>
                <a:lnTo>
                  <a:pt x="52" y="32"/>
                </a:lnTo>
                <a:lnTo>
                  <a:pt x="51" y="32"/>
                </a:lnTo>
                <a:lnTo>
                  <a:pt x="50" y="32"/>
                </a:lnTo>
                <a:lnTo>
                  <a:pt x="49" y="32"/>
                </a:lnTo>
                <a:lnTo>
                  <a:pt x="48" y="32"/>
                </a:lnTo>
                <a:lnTo>
                  <a:pt x="47" y="32"/>
                </a:lnTo>
                <a:lnTo>
                  <a:pt x="46" y="32"/>
                </a:lnTo>
                <a:lnTo>
                  <a:pt x="45" y="32"/>
                </a:lnTo>
                <a:lnTo>
                  <a:pt x="44" y="32"/>
                </a:lnTo>
                <a:lnTo>
                  <a:pt x="43" y="32"/>
                </a:lnTo>
                <a:lnTo>
                  <a:pt x="42" y="32"/>
                </a:lnTo>
                <a:lnTo>
                  <a:pt x="41" y="32"/>
                </a:lnTo>
                <a:lnTo>
                  <a:pt x="41" y="31"/>
                </a:lnTo>
                <a:lnTo>
                  <a:pt x="40" y="31"/>
                </a:lnTo>
                <a:lnTo>
                  <a:pt x="39" y="31"/>
                </a:lnTo>
                <a:lnTo>
                  <a:pt x="38" y="31"/>
                </a:lnTo>
                <a:lnTo>
                  <a:pt x="37" y="31"/>
                </a:lnTo>
                <a:lnTo>
                  <a:pt x="36" y="31"/>
                </a:lnTo>
                <a:lnTo>
                  <a:pt x="35" y="31"/>
                </a:lnTo>
                <a:lnTo>
                  <a:pt x="34" y="31"/>
                </a:lnTo>
                <a:lnTo>
                  <a:pt x="33" y="31"/>
                </a:lnTo>
                <a:lnTo>
                  <a:pt x="33" y="32"/>
                </a:lnTo>
                <a:lnTo>
                  <a:pt x="32" y="32"/>
                </a:lnTo>
                <a:lnTo>
                  <a:pt x="32" y="33"/>
                </a:lnTo>
                <a:lnTo>
                  <a:pt x="33" y="33"/>
                </a:lnTo>
                <a:lnTo>
                  <a:pt x="33" y="34"/>
                </a:lnTo>
                <a:lnTo>
                  <a:pt x="34" y="34"/>
                </a:lnTo>
                <a:lnTo>
                  <a:pt x="34" y="35"/>
                </a:lnTo>
                <a:lnTo>
                  <a:pt x="35" y="35"/>
                </a:lnTo>
                <a:lnTo>
                  <a:pt x="35" y="36"/>
                </a:lnTo>
                <a:lnTo>
                  <a:pt x="36" y="36"/>
                </a:lnTo>
                <a:lnTo>
                  <a:pt x="36" y="37"/>
                </a:lnTo>
                <a:lnTo>
                  <a:pt x="36" y="38"/>
                </a:lnTo>
                <a:lnTo>
                  <a:pt x="36" y="39"/>
                </a:lnTo>
                <a:lnTo>
                  <a:pt x="36" y="40"/>
                </a:lnTo>
                <a:lnTo>
                  <a:pt x="36" y="41"/>
                </a:lnTo>
                <a:lnTo>
                  <a:pt x="36" y="42"/>
                </a:lnTo>
                <a:lnTo>
                  <a:pt x="36" y="43"/>
                </a:lnTo>
                <a:lnTo>
                  <a:pt x="36" y="44"/>
                </a:lnTo>
                <a:lnTo>
                  <a:pt x="36" y="45"/>
                </a:lnTo>
                <a:lnTo>
                  <a:pt x="36" y="46"/>
                </a:lnTo>
                <a:lnTo>
                  <a:pt x="36" y="47"/>
                </a:lnTo>
                <a:lnTo>
                  <a:pt x="36" y="48"/>
                </a:lnTo>
                <a:lnTo>
                  <a:pt x="36" y="49"/>
                </a:lnTo>
                <a:lnTo>
                  <a:pt x="36" y="50"/>
                </a:lnTo>
                <a:lnTo>
                  <a:pt x="36" y="51"/>
                </a:lnTo>
                <a:lnTo>
                  <a:pt x="36" y="52"/>
                </a:lnTo>
                <a:lnTo>
                  <a:pt x="35" y="52"/>
                </a:lnTo>
                <a:lnTo>
                  <a:pt x="35" y="53"/>
                </a:lnTo>
                <a:lnTo>
                  <a:pt x="35" y="54"/>
                </a:lnTo>
                <a:lnTo>
                  <a:pt x="35" y="55"/>
                </a:lnTo>
                <a:lnTo>
                  <a:pt x="34" y="55"/>
                </a:lnTo>
                <a:lnTo>
                  <a:pt x="34" y="56"/>
                </a:lnTo>
                <a:lnTo>
                  <a:pt x="33" y="56"/>
                </a:lnTo>
                <a:lnTo>
                  <a:pt x="33" y="57"/>
                </a:lnTo>
                <a:lnTo>
                  <a:pt x="32" y="57"/>
                </a:lnTo>
                <a:lnTo>
                  <a:pt x="32" y="58"/>
                </a:lnTo>
                <a:lnTo>
                  <a:pt x="33" y="58"/>
                </a:lnTo>
                <a:lnTo>
                  <a:pt x="33" y="59"/>
                </a:lnTo>
                <a:lnTo>
                  <a:pt x="34" y="59"/>
                </a:lnTo>
                <a:lnTo>
                  <a:pt x="35" y="59"/>
                </a:lnTo>
                <a:lnTo>
                  <a:pt x="35" y="60"/>
                </a:lnTo>
                <a:lnTo>
                  <a:pt x="36" y="60"/>
                </a:lnTo>
                <a:lnTo>
                  <a:pt x="37" y="60"/>
                </a:lnTo>
                <a:lnTo>
                  <a:pt x="38" y="60"/>
                </a:lnTo>
                <a:lnTo>
                  <a:pt x="39" y="59"/>
                </a:lnTo>
                <a:lnTo>
                  <a:pt x="40" y="59"/>
                </a:lnTo>
                <a:lnTo>
                  <a:pt x="41" y="59"/>
                </a:lnTo>
                <a:lnTo>
                  <a:pt x="42" y="59"/>
                </a:lnTo>
                <a:lnTo>
                  <a:pt x="43" y="59"/>
                </a:lnTo>
                <a:lnTo>
                  <a:pt x="44" y="59"/>
                </a:lnTo>
                <a:lnTo>
                  <a:pt x="45" y="59"/>
                </a:lnTo>
                <a:lnTo>
                  <a:pt x="46" y="59"/>
                </a:lnTo>
                <a:lnTo>
                  <a:pt x="47" y="59"/>
                </a:lnTo>
                <a:lnTo>
                  <a:pt x="48" y="59"/>
                </a:lnTo>
                <a:lnTo>
                  <a:pt x="49" y="59"/>
                </a:lnTo>
                <a:lnTo>
                  <a:pt x="50" y="59"/>
                </a:lnTo>
                <a:lnTo>
                  <a:pt x="50" y="60"/>
                </a:lnTo>
                <a:lnTo>
                  <a:pt x="51" y="60"/>
                </a:lnTo>
                <a:lnTo>
                  <a:pt x="52" y="60"/>
                </a:lnTo>
                <a:lnTo>
                  <a:pt x="53" y="60"/>
                </a:lnTo>
                <a:lnTo>
                  <a:pt x="54" y="60"/>
                </a:lnTo>
                <a:lnTo>
                  <a:pt x="55" y="60"/>
                </a:lnTo>
                <a:lnTo>
                  <a:pt x="56" y="59"/>
                </a:lnTo>
                <a:lnTo>
                  <a:pt x="57" y="59"/>
                </a:lnTo>
                <a:lnTo>
                  <a:pt x="58" y="59"/>
                </a:lnTo>
                <a:lnTo>
                  <a:pt x="59" y="59"/>
                </a:lnTo>
                <a:lnTo>
                  <a:pt x="60" y="59"/>
                </a:lnTo>
                <a:lnTo>
                  <a:pt x="60" y="58"/>
                </a:lnTo>
                <a:lnTo>
                  <a:pt x="61" y="58"/>
                </a:lnTo>
                <a:lnTo>
                  <a:pt x="62" y="58"/>
                </a:lnTo>
                <a:lnTo>
                  <a:pt x="62" y="57"/>
                </a:lnTo>
                <a:lnTo>
                  <a:pt x="63" y="57"/>
                </a:lnTo>
                <a:lnTo>
                  <a:pt x="64" y="56"/>
                </a:lnTo>
                <a:lnTo>
                  <a:pt x="64" y="55"/>
                </a:lnTo>
                <a:lnTo>
                  <a:pt x="65" y="55"/>
                </a:lnTo>
                <a:lnTo>
                  <a:pt x="65" y="54"/>
                </a:lnTo>
                <a:lnTo>
                  <a:pt x="65" y="53"/>
                </a:lnTo>
                <a:lnTo>
                  <a:pt x="66" y="53"/>
                </a:lnTo>
                <a:lnTo>
                  <a:pt x="66" y="52"/>
                </a:lnTo>
                <a:lnTo>
                  <a:pt x="66" y="51"/>
                </a:lnTo>
                <a:close/>
                <a:moveTo>
                  <a:pt x="66" y="51"/>
                </a:moveTo>
                <a:lnTo>
                  <a:pt x="66" y="50"/>
                </a:lnTo>
                <a:lnTo>
                  <a:pt x="65" y="50"/>
                </a:lnTo>
                <a:lnTo>
                  <a:pt x="65" y="49"/>
                </a:lnTo>
                <a:lnTo>
                  <a:pt x="65" y="48"/>
                </a:lnTo>
                <a:lnTo>
                  <a:pt x="64" y="48"/>
                </a:lnTo>
                <a:lnTo>
                  <a:pt x="64" y="47"/>
                </a:lnTo>
                <a:lnTo>
                  <a:pt x="63" y="47"/>
                </a:lnTo>
                <a:lnTo>
                  <a:pt x="62" y="47"/>
                </a:lnTo>
                <a:lnTo>
                  <a:pt x="62" y="46"/>
                </a:lnTo>
                <a:lnTo>
                  <a:pt x="61" y="46"/>
                </a:lnTo>
                <a:lnTo>
                  <a:pt x="60" y="46"/>
                </a:lnTo>
                <a:lnTo>
                  <a:pt x="60" y="45"/>
                </a:lnTo>
                <a:lnTo>
                  <a:pt x="60" y="44"/>
                </a:lnTo>
                <a:lnTo>
                  <a:pt x="17" y="28"/>
                </a:lnTo>
                <a:lnTo>
                  <a:pt x="17" y="28"/>
                </a:lnTo>
                <a:lnTo>
                  <a:pt x="16" y="28"/>
                </a:lnTo>
                <a:lnTo>
                  <a:pt x="15" y="28"/>
                </a:lnTo>
                <a:lnTo>
                  <a:pt x="14" y="28"/>
                </a:lnTo>
                <a:lnTo>
                  <a:pt x="13" y="28"/>
                </a:lnTo>
                <a:lnTo>
                  <a:pt x="12" y="28"/>
                </a:lnTo>
                <a:lnTo>
                  <a:pt x="11" y="28"/>
                </a:lnTo>
                <a:lnTo>
                  <a:pt x="10" y="28"/>
                </a:lnTo>
                <a:lnTo>
                  <a:pt x="10" y="29"/>
                </a:lnTo>
                <a:lnTo>
                  <a:pt x="9" y="29"/>
                </a:lnTo>
                <a:lnTo>
                  <a:pt x="8" y="29"/>
                </a:lnTo>
                <a:lnTo>
                  <a:pt x="7" y="30"/>
                </a:lnTo>
                <a:lnTo>
                  <a:pt x="6" y="30"/>
                </a:lnTo>
                <a:lnTo>
                  <a:pt x="6" y="31"/>
                </a:lnTo>
                <a:lnTo>
                  <a:pt x="5" y="31"/>
                </a:lnTo>
                <a:lnTo>
                  <a:pt x="4" y="32"/>
                </a:lnTo>
                <a:lnTo>
                  <a:pt x="3" y="33"/>
                </a:lnTo>
                <a:lnTo>
                  <a:pt x="3" y="34"/>
                </a:lnTo>
                <a:lnTo>
                  <a:pt x="2" y="34"/>
                </a:lnTo>
                <a:lnTo>
                  <a:pt x="2" y="35"/>
                </a:lnTo>
                <a:lnTo>
                  <a:pt x="1" y="35"/>
                </a:lnTo>
                <a:lnTo>
                  <a:pt x="1" y="36"/>
                </a:lnTo>
                <a:lnTo>
                  <a:pt x="1" y="37"/>
                </a:lnTo>
                <a:lnTo>
                  <a:pt x="0" y="37"/>
                </a:lnTo>
                <a:lnTo>
                  <a:pt x="0" y="38"/>
                </a:lnTo>
                <a:lnTo>
                  <a:pt x="0" y="39"/>
                </a:lnTo>
                <a:lnTo>
                  <a:pt x="0" y="40"/>
                </a:lnTo>
                <a:lnTo>
                  <a:pt x="0" y="41"/>
                </a:lnTo>
                <a:lnTo>
                  <a:pt x="0" y="42"/>
                </a:lnTo>
                <a:lnTo>
                  <a:pt x="0" y="43"/>
                </a:lnTo>
                <a:lnTo>
                  <a:pt x="0" y="44"/>
                </a:lnTo>
                <a:lnTo>
                  <a:pt x="0" y="45"/>
                </a:lnTo>
                <a:lnTo>
                  <a:pt x="0" y="46"/>
                </a:lnTo>
                <a:lnTo>
                  <a:pt x="0" y="47"/>
                </a:lnTo>
                <a:lnTo>
                  <a:pt x="0" y="48"/>
                </a:lnTo>
                <a:lnTo>
                  <a:pt x="1" y="49"/>
                </a:lnTo>
                <a:lnTo>
                  <a:pt x="1" y="50"/>
                </a:lnTo>
                <a:lnTo>
                  <a:pt x="2" y="51"/>
                </a:lnTo>
                <a:lnTo>
                  <a:pt x="2" y="52"/>
                </a:lnTo>
                <a:lnTo>
                  <a:pt x="3" y="52"/>
                </a:lnTo>
                <a:lnTo>
                  <a:pt x="3" y="53"/>
                </a:lnTo>
                <a:lnTo>
                  <a:pt x="4" y="54"/>
                </a:lnTo>
                <a:lnTo>
                  <a:pt x="5" y="55"/>
                </a:lnTo>
                <a:lnTo>
                  <a:pt x="6" y="56"/>
                </a:lnTo>
                <a:lnTo>
                  <a:pt x="7" y="57"/>
                </a:lnTo>
                <a:lnTo>
                  <a:pt x="8" y="57"/>
                </a:lnTo>
                <a:lnTo>
                  <a:pt x="8" y="58"/>
                </a:lnTo>
                <a:lnTo>
                  <a:pt x="9" y="58"/>
                </a:lnTo>
                <a:lnTo>
                  <a:pt x="10" y="58"/>
                </a:lnTo>
                <a:lnTo>
                  <a:pt x="10" y="59"/>
                </a:lnTo>
                <a:lnTo>
                  <a:pt x="11" y="59"/>
                </a:lnTo>
                <a:lnTo>
                  <a:pt x="12" y="59"/>
                </a:lnTo>
                <a:lnTo>
                  <a:pt x="13" y="59"/>
                </a:lnTo>
                <a:lnTo>
                  <a:pt x="14" y="60"/>
                </a:lnTo>
                <a:lnTo>
                  <a:pt x="15" y="60"/>
                </a:lnTo>
                <a:lnTo>
                  <a:pt x="16" y="60"/>
                </a:lnTo>
                <a:lnTo>
                  <a:pt x="17" y="60"/>
                </a:lnTo>
                <a:lnTo>
                  <a:pt x="18" y="60"/>
                </a:lnTo>
                <a:lnTo>
                  <a:pt x="19" y="60"/>
                </a:lnTo>
                <a:lnTo>
                  <a:pt x="20" y="60"/>
                </a:lnTo>
                <a:lnTo>
                  <a:pt x="21" y="60"/>
                </a:lnTo>
                <a:lnTo>
                  <a:pt x="21" y="59"/>
                </a:lnTo>
                <a:lnTo>
                  <a:pt x="22" y="59"/>
                </a:lnTo>
                <a:lnTo>
                  <a:pt x="23" y="59"/>
                </a:lnTo>
                <a:lnTo>
                  <a:pt x="24" y="59"/>
                </a:lnTo>
                <a:lnTo>
                  <a:pt x="24" y="58"/>
                </a:lnTo>
                <a:lnTo>
                  <a:pt x="25" y="58"/>
                </a:lnTo>
                <a:lnTo>
                  <a:pt x="26" y="58"/>
                </a:lnTo>
                <a:lnTo>
                  <a:pt x="27" y="58"/>
                </a:lnTo>
                <a:lnTo>
                  <a:pt x="27" y="57"/>
                </a:lnTo>
                <a:lnTo>
                  <a:pt x="28" y="57"/>
                </a:lnTo>
                <a:lnTo>
                  <a:pt x="29" y="57"/>
                </a:lnTo>
                <a:lnTo>
                  <a:pt x="30" y="56"/>
                </a:lnTo>
                <a:lnTo>
                  <a:pt x="30" y="55"/>
                </a:lnTo>
                <a:lnTo>
                  <a:pt x="31" y="55"/>
                </a:lnTo>
                <a:lnTo>
                  <a:pt x="31" y="54"/>
                </a:lnTo>
                <a:lnTo>
                  <a:pt x="31" y="53"/>
                </a:lnTo>
                <a:lnTo>
                  <a:pt x="32" y="53"/>
                </a:lnTo>
                <a:lnTo>
                  <a:pt x="32" y="52"/>
                </a:lnTo>
                <a:lnTo>
                  <a:pt x="32" y="51"/>
                </a:lnTo>
                <a:lnTo>
                  <a:pt x="31" y="51"/>
                </a:lnTo>
                <a:lnTo>
                  <a:pt x="31" y="50"/>
                </a:lnTo>
                <a:lnTo>
                  <a:pt x="30" y="50"/>
                </a:lnTo>
                <a:lnTo>
                  <a:pt x="30" y="49"/>
                </a:lnTo>
                <a:lnTo>
                  <a:pt x="29" y="49"/>
                </a:lnTo>
                <a:lnTo>
                  <a:pt x="29" y="50"/>
                </a:lnTo>
                <a:lnTo>
                  <a:pt x="28" y="50"/>
                </a:lnTo>
                <a:lnTo>
                  <a:pt x="28" y="51"/>
                </a:lnTo>
                <a:lnTo>
                  <a:pt x="27" y="51"/>
                </a:lnTo>
                <a:lnTo>
                  <a:pt x="26" y="51"/>
                </a:lnTo>
                <a:lnTo>
                  <a:pt x="26" y="52"/>
                </a:lnTo>
                <a:lnTo>
                  <a:pt x="25" y="52"/>
                </a:lnTo>
                <a:lnTo>
                  <a:pt x="24" y="52"/>
                </a:lnTo>
                <a:lnTo>
                  <a:pt x="23" y="52"/>
                </a:lnTo>
                <a:lnTo>
                  <a:pt x="22" y="52"/>
                </a:lnTo>
                <a:lnTo>
                  <a:pt x="21" y="52"/>
                </a:lnTo>
                <a:lnTo>
                  <a:pt x="20" y="52"/>
                </a:lnTo>
                <a:lnTo>
                  <a:pt x="19" y="52"/>
                </a:lnTo>
                <a:lnTo>
                  <a:pt x="18" y="51"/>
                </a:lnTo>
                <a:lnTo>
                  <a:pt x="17" y="51"/>
                </a:lnTo>
                <a:lnTo>
                  <a:pt x="16" y="50"/>
                </a:lnTo>
                <a:lnTo>
                  <a:pt x="15" y="50"/>
                </a:lnTo>
                <a:lnTo>
                  <a:pt x="15" y="49"/>
                </a:lnTo>
                <a:lnTo>
                  <a:pt x="14" y="48"/>
                </a:lnTo>
                <a:lnTo>
                  <a:pt x="14" y="47"/>
                </a:lnTo>
                <a:lnTo>
                  <a:pt x="13" y="47"/>
                </a:lnTo>
                <a:lnTo>
                  <a:pt x="13" y="46"/>
                </a:lnTo>
                <a:lnTo>
                  <a:pt x="13" y="45"/>
                </a:lnTo>
                <a:lnTo>
                  <a:pt x="12" y="45"/>
                </a:lnTo>
                <a:lnTo>
                  <a:pt x="12" y="44"/>
                </a:lnTo>
                <a:lnTo>
                  <a:pt x="12" y="43"/>
                </a:lnTo>
                <a:lnTo>
                  <a:pt x="12" y="42"/>
                </a:lnTo>
                <a:lnTo>
                  <a:pt x="12" y="41"/>
                </a:lnTo>
                <a:lnTo>
                  <a:pt x="12" y="40"/>
                </a:lnTo>
                <a:lnTo>
                  <a:pt x="12" y="39"/>
                </a:lnTo>
                <a:lnTo>
                  <a:pt x="12" y="38"/>
                </a:lnTo>
                <a:lnTo>
                  <a:pt x="12" y="37"/>
                </a:lnTo>
                <a:lnTo>
                  <a:pt x="12" y="36"/>
                </a:lnTo>
                <a:lnTo>
                  <a:pt x="13" y="36"/>
                </a:lnTo>
                <a:lnTo>
                  <a:pt x="13" y="35"/>
                </a:lnTo>
                <a:lnTo>
                  <a:pt x="14" y="35"/>
                </a:lnTo>
                <a:lnTo>
                  <a:pt x="15" y="34"/>
                </a:lnTo>
                <a:lnTo>
                  <a:pt x="16" y="34"/>
                </a:lnTo>
                <a:lnTo>
                  <a:pt x="17" y="34"/>
                </a:lnTo>
                <a:lnTo>
                  <a:pt x="18" y="34"/>
                </a:lnTo>
                <a:lnTo>
                  <a:pt x="18" y="35"/>
                </a:lnTo>
                <a:lnTo>
                  <a:pt x="19" y="35"/>
                </a:lnTo>
                <a:lnTo>
                  <a:pt x="20" y="35"/>
                </a:lnTo>
                <a:lnTo>
                  <a:pt x="21" y="36"/>
                </a:lnTo>
                <a:lnTo>
                  <a:pt x="22" y="36"/>
                </a:lnTo>
                <a:lnTo>
                  <a:pt x="22" y="37"/>
                </a:lnTo>
                <a:lnTo>
                  <a:pt x="23" y="38"/>
                </a:lnTo>
                <a:lnTo>
                  <a:pt x="24" y="39"/>
                </a:lnTo>
                <a:lnTo>
                  <a:pt x="24" y="40"/>
                </a:lnTo>
                <a:lnTo>
                  <a:pt x="25" y="40"/>
                </a:lnTo>
                <a:lnTo>
                  <a:pt x="25" y="41"/>
                </a:lnTo>
                <a:lnTo>
                  <a:pt x="26" y="42"/>
                </a:lnTo>
                <a:lnTo>
                  <a:pt x="27" y="42"/>
                </a:lnTo>
                <a:lnTo>
                  <a:pt x="27" y="43"/>
                </a:lnTo>
                <a:lnTo>
                  <a:pt x="28" y="43"/>
                </a:lnTo>
                <a:lnTo>
                  <a:pt x="29" y="43"/>
                </a:lnTo>
                <a:lnTo>
                  <a:pt x="30" y="43"/>
                </a:lnTo>
                <a:lnTo>
                  <a:pt x="31" y="42"/>
                </a:lnTo>
                <a:lnTo>
                  <a:pt x="32" y="42"/>
                </a:lnTo>
                <a:lnTo>
                  <a:pt x="32" y="41"/>
                </a:lnTo>
                <a:lnTo>
                  <a:pt x="32" y="40"/>
                </a:lnTo>
                <a:lnTo>
                  <a:pt x="32" y="39"/>
                </a:lnTo>
                <a:lnTo>
                  <a:pt x="33" y="39"/>
                </a:lnTo>
                <a:lnTo>
                  <a:pt x="32" y="38"/>
                </a:lnTo>
                <a:lnTo>
                  <a:pt x="32" y="37"/>
                </a:lnTo>
                <a:lnTo>
                  <a:pt x="32" y="36"/>
                </a:lnTo>
                <a:lnTo>
                  <a:pt x="32" y="35"/>
                </a:lnTo>
                <a:lnTo>
                  <a:pt x="31" y="34"/>
                </a:lnTo>
                <a:lnTo>
                  <a:pt x="31" y="33"/>
                </a:lnTo>
                <a:lnTo>
                  <a:pt x="30" y="33"/>
                </a:lnTo>
                <a:lnTo>
                  <a:pt x="30" y="32"/>
                </a:lnTo>
                <a:lnTo>
                  <a:pt x="29" y="32"/>
                </a:lnTo>
                <a:lnTo>
                  <a:pt x="29" y="31"/>
                </a:lnTo>
                <a:lnTo>
                  <a:pt x="28" y="31"/>
                </a:lnTo>
                <a:close/>
                <a:moveTo>
                  <a:pt x="28" y="31"/>
                </a:moveTo>
                <a:lnTo>
                  <a:pt x="27" y="31"/>
                </a:lnTo>
                <a:lnTo>
                  <a:pt x="26" y="31"/>
                </a:lnTo>
                <a:lnTo>
                  <a:pt x="25" y="31"/>
                </a:lnTo>
                <a:lnTo>
                  <a:pt x="24" y="31"/>
                </a:lnTo>
                <a:lnTo>
                  <a:pt x="24" y="30"/>
                </a:lnTo>
                <a:lnTo>
                  <a:pt x="23" y="30"/>
                </a:lnTo>
                <a:lnTo>
                  <a:pt x="22" y="30"/>
                </a:lnTo>
                <a:lnTo>
                  <a:pt x="22" y="29"/>
                </a:lnTo>
                <a:lnTo>
                  <a:pt x="21" y="29"/>
                </a:lnTo>
                <a:lnTo>
                  <a:pt x="20" y="29"/>
                </a:lnTo>
                <a:lnTo>
                  <a:pt x="19" y="29"/>
                </a:lnTo>
                <a:lnTo>
                  <a:pt x="19" y="28"/>
                </a:lnTo>
                <a:lnTo>
                  <a:pt x="18" y="28"/>
                </a:lnTo>
                <a:lnTo>
                  <a:pt x="17" y="28"/>
                </a:lnTo>
                <a:lnTo>
                  <a:pt x="136" y="0"/>
                </a:lnTo>
                <a:lnTo>
                  <a:pt x="136" y="0"/>
                </a:lnTo>
                <a:lnTo>
                  <a:pt x="137" y="0"/>
                </a:lnTo>
                <a:lnTo>
                  <a:pt x="137" y="1"/>
                </a:lnTo>
                <a:lnTo>
                  <a:pt x="138" y="1"/>
                </a:lnTo>
                <a:lnTo>
                  <a:pt x="139" y="1"/>
                </a:lnTo>
                <a:lnTo>
                  <a:pt x="139" y="2"/>
                </a:lnTo>
                <a:lnTo>
                  <a:pt x="140" y="3"/>
                </a:lnTo>
                <a:lnTo>
                  <a:pt x="139" y="4"/>
                </a:lnTo>
                <a:lnTo>
                  <a:pt x="139" y="5"/>
                </a:lnTo>
                <a:lnTo>
                  <a:pt x="139" y="6"/>
                </a:lnTo>
                <a:lnTo>
                  <a:pt x="138" y="6"/>
                </a:lnTo>
                <a:lnTo>
                  <a:pt x="138" y="7"/>
                </a:lnTo>
                <a:lnTo>
                  <a:pt x="137" y="8"/>
                </a:lnTo>
                <a:lnTo>
                  <a:pt x="136" y="9"/>
                </a:lnTo>
                <a:close/>
                <a:moveTo>
                  <a:pt x="136" y="9"/>
                </a:moveTo>
                <a:lnTo>
                  <a:pt x="136" y="8"/>
                </a:lnTo>
                <a:lnTo>
                  <a:pt x="135" y="8"/>
                </a:lnTo>
                <a:lnTo>
                  <a:pt x="135" y="7"/>
                </a:lnTo>
                <a:lnTo>
                  <a:pt x="134" y="7"/>
                </a:lnTo>
                <a:lnTo>
                  <a:pt x="134" y="6"/>
                </a:lnTo>
                <a:lnTo>
                  <a:pt x="133" y="6"/>
                </a:lnTo>
                <a:lnTo>
                  <a:pt x="133" y="5"/>
                </a:lnTo>
                <a:lnTo>
                  <a:pt x="133" y="4"/>
                </a:lnTo>
                <a:lnTo>
                  <a:pt x="133" y="3"/>
                </a:lnTo>
                <a:lnTo>
                  <a:pt x="133" y="2"/>
                </a:lnTo>
                <a:lnTo>
                  <a:pt x="133" y="1"/>
                </a:lnTo>
                <a:lnTo>
                  <a:pt x="134" y="1"/>
                </a:lnTo>
                <a:lnTo>
                  <a:pt x="135" y="1"/>
                </a:lnTo>
                <a:lnTo>
                  <a:pt x="135" y="0"/>
                </a:lnTo>
                <a:lnTo>
                  <a:pt x="136" y="0"/>
                </a:lnTo>
                <a:lnTo>
                  <a:pt x="120" y="3"/>
                </a:lnTo>
                <a:lnTo>
                  <a:pt x="121" y="3"/>
                </a:lnTo>
                <a:lnTo>
                  <a:pt x="122" y="2"/>
                </a:lnTo>
                <a:lnTo>
                  <a:pt x="122" y="3"/>
                </a:lnTo>
                <a:lnTo>
                  <a:pt x="123" y="3"/>
                </a:lnTo>
                <a:lnTo>
                  <a:pt x="124" y="3"/>
                </a:lnTo>
                <a:lnTo>
                  <a:pt x="125" y="4"/>
                </a:lnTo>
                <a:lnTo>
                  <a:pt x="125" y="5"/>
                </a:lnTo>
                <a:lnTo>
                  <a:pt x="125" y="6"/>
                </a:lnTo>
                <a:lnTo>
                  <a:pt x="126" y="6"/>
                </a:lnTo>
                <a:lnTo>
                  <a:pt x="126" y="7"/>
                </a:lnTo>
                <a:lnTo>
                  <a:pt x="125" y="8"/>
                </a:lnTo>
                <a:close/>
                <a:moveTo>
                  <a:pt x="125" y="8"/>
                </a:moveTo>
                <a:lnTo>
                  <a:pt x="125" y="9"/>
                </a:lnTo>
                <a:lnTo>
                  <a:pt x="125" y="10"/>
                </a:lnTo>
                <a:lnTo>
                  <a:pt x="124" y="10"/>
                </a:lnTo>
                <a:lnTo>
                  <a:pt x="123" y="10"/>
                </a:lnTo>
                <a:lnTo>
                  <a:pt x="122" y="9"/>
                </a:lnTo>
                <a:lnTo>
                  <a:pt x="121" y="9"/>
                </a:lnTo>
                <a:lnTo>
                  <a:pt x="121" y="8"/>
                </a:lnTo>
                <a:lnTo>
                  <a:pt x="120" y="8"/>
                </a:lnTo>
                <a:lnTo>
                  <a:pt x="120" y="7"/>
                </a:lnTo>
                <a:lnTo>
                  <a:pt x="119" y="7"/>
                </a:lnTo>
                <a:lnTo>
                  <a:pt x="119" y="6"/>
                </a:lnTo>
                <a:lnTo>
                  <a:pt x="118" y="6"/>
                </a:lnTo>
                <a:lnTo>
                  <a:pt x="118" y="5"/>
                </a:lnTo>
                <a:lnTo>
                  <a:pt x="119" y="4"/>
                </a:lnTo>
                <a:lnTo>
                  <a:pt x="119" y="3"/>
                </a:lnTo>
                <a:lnTo>
                  <a:pt x="120" y="3"/>
                </a:lnTo>
                <a:lnTo>
                  <a:pt x="107" y="9"/>
                </a:lnTo>
                <a:lnTo>
                  <a:pt x="107" y="9"/>
                </a:lnTo>
                <a:lnTo>
                  <a:pt x="108" y="9"/>
                </a:lnTo>
                <a:lnTo>
                  <a:pt x="109" y="8"/>
                </a:lnTo>
                <a:lnTo>
                  <a:pt x="110" y="8"/>
                </a:lnTo>
                <a:lnTo>
                  <a:pt x="111" y="9"/>
                </a:lnTo>
                <a:lnTo>
                  <a:pt x="112" y="9"/>
                </a:lnTo>
                <a:lnTo>
                  <a:pt x="113" y="10"/>
                </a:lnTo>
                <a:lnTo>
                  <a:pt x="114" y="11"/>
                </a:lnTo>
                <a:lnTo>
                  <a:pt x="114" y="12"/>
                </a:lnTo>
                <a:lnTo>
                  <a:pt x="114" y="13"/>
                </a:lnTo>
                <a:close/>
                <a:moveTo>
                  <a:pt x="114" y="13"/>
                </a:moveTo>
                <a:lnTo>
                  <a:pt x="115" y="13"/>
                </a:lnTo>
                <a:lnTo>
                  <a:pt x="115" y="14"/>
                </a:lnTo>
                <a:lnTo>
                  <a:pt x="115" y="15"/>
                </a:lnTo>
                <a:lnTo>
                  <a:pt x="114" y="15"/>
                </a:lnTo>
                <a:lnTo>
                  <a:pt x="113" y="15"/>
                </a:lnTo>
                <a:lnTo>
                  <a:pt x="112" y="15"/>
                </a:lnTo>
                <a:lnTo>
                  <a:pt x="111" y="14"/>
                </a:lnTo>
                <a:lnTo>
                  <a:pt x="110" y="14"/>
                </a:lnTo>
                <a:lnTo>
                  <a:pt x="109" y="14"/>
                </a:lnTo>
                <a:lnTo>
                  <a:pt x="108" y="13"/>
                </a:lnTo>
                <a:lnTo>
                  <a:pt x="107" y="13"/>
                </a:lnTo>
                <a:lnTo>
                  <a:pt x="107" y="12"/>
                </a:lnTo>
                <a:lnTo>
                  <a:pt x="106" y="12"/>
                </a:lnTo>
                <a:lnTo>
                  <a:pt x="106" y="11"/>
                </a:lnTo>
                <a:lnTo>
                  <a:pt x="106" y="10"/>
                </a:lnTo>
                <a:lnTo>
                  <a:pt x="107" y="10"/>
                </a:lnTo>
                <a:lnTo>
                  <a:pt x="107" y="9"/>
                </a:lnTo>
                <a:lnTo>
                  <a:pt x="98" y="18"/>
                </a:lnTo>
                <a:lnTo>
                  <a:pt x="98" y="18"/>
                </a:lnTo>
                <a:lnTo>
                  <a:pt x="99" y="18"/>
                </a:lnTo>
                <a:lnTo>
                  <a:pt x="99" y="17"/>
                </a:lnTo>
                <a:lnTo>
                  <a:pt x="100" y="17"/>
                </a:lnTo>
                <a:lnTo>
                  <a:pt x="101" y="17"/>
                </a:lnTo>
                <a:lnTo>
                  <a:pt x="102" y="17"/>
                </a:lnTo>
                <a:lnTo>
                  <a:pt x="103" y="17"/>
                </a:lnTo>
                <a:lnTo>
                  <a:pt x="104" y="17"/>
                </a:lnTo>
                <a:lnTo>
                  <a:pt x="104" y="18"/>
                </a:lnTo>
                <a:lnTo>
                  <a:pt x="105" y="18"/>
                </a:lnTo>
                <a:close/>
                <a:moveTo>
                  <a:pt x="105" y="18"/>
                </a:moveTo>
                <a:lnTo>
                  <a:pt x="105" y="19"/>
                </a:lnTo>
                <a:lnTo>
                  <a:pt x="106" y="19"/>
                </a:lnTo>
                <a:lnTo>
                  <a:pt x="107" y="20"/>
                </a:lnTo>
                <a:lnTo>
                  <a:pt x="108" y="21"/>
                </a:lnTo>
                <a:lnTo>
                  <a:pt x="108" y="22"/>
                </a:lnTo>
                <a:lnTo>
                  <a:pt x="107" y="22"/>
                </a:lnTo>
                <a:lnTo>
                  <a:pt x="106" y="22"/>
                </a:lnTo>
                <a:lnTo>
                  <a:pt x="105" y="22"/>
                </a:lnTo>
                <a:lnTo>
                  <a:pt x="104" y="22"/>
                </a:lnTo>
                <a:lnTo>
                  <a:pt x="103" y="22"/>
                </a:lnTo>
                <a:lnTo>
                  <a:pt x="102" y="22"/>
                </a:lnTo>
                <a:lnTo>
                  <a:pt x="101" y="22"/>
                </a:lnTo>
                <a:lnTo>
                  <a:pt x="100" y="21"/>
                </a:lnTo>
                <a:lnTo>
                  <a:pt x="99" y="21"/>
                </a:lnTo>
                <a:lnTo>
                  <a:pt x="99" y="20"/>
                </a:lnTo>
                <a:lnTo>
                  <a:pt x="98" y="20"/>
                </a:lnTo>
                <a:lnTo>
                  <a:pt x="98" y="19"/>
                </a:lnTo>
                <a:lnTo>
                  <a:pt x="98" y="18"/>
                </a:lnTo>
                <a:lnTo>
                  <a:pt x="95" y="29"/>
                </a:lnTo>
                <a:lnTo>
                  <a:pt x="95" y="28"/>
                </a:lnTo>
                <a:lnTo>
                  <a:pt x="96" y="28"/>
                </a:lnTo>
                <a:lnTo>
                  <a:pt x="96" y="27"/>
                </a:lnTo>
                <a:lnTo>
                  <a:pt x="97" y="27"/>
                </a:lnTo>
                <a:lnTo>
                  <a:pt x="98" y="27"/>
                </a:lnTo>
                <a:lnTo>
                  <a:pt x="99" y="27"/>
                </a:lnTo>
                <a:lnTo>
                  <a:pt x="100" y="27"/>
                </a:lnTo>
                <a:lnTo>
                  <a:pt x="101" y="27"/>
                </a:lnTo>
                <a:lnTo>
                  <a:pt x="102" y="27"/>
                </a:lnTo>
                <a:close/>
                <a:moveTo>
                  <a:pt x="102" y="27"/>
                </a:moveTo>
                <a:lnTo>
                  <a:pt x="102" y="28"/>
                </a:lnTo>
                <a:lnTo>
                  <a:pt x="103" y="28"/>
                </a:lnTo>
                <a:lnTo>
                  <a:pt x="104" y="28"/>
                </a:lnTo>
                <a:lnTo>
                  <a:pt x="104" y="29"/>
                </a:lnTo>
                <a:lnTo>
                  <a:pt x="105" y="29"/>
                </a:lnTo>
                <a:lnTo>
                  <a:pt x="106" y="30"/>
                </a:lnTo>
                <a:lnTo>
                  <a:pt x="105" y="30"/>
                </a:lnTo>
                <a:lnTo>
                  <a:pt x="105" y="31"/>
                </a:lnTo>
                <a:lnTo>
                  <a:pt x="104" y="31"/>
                </a:lnTo>
                <a:lnTo>
                  <a:pt x="103" y="31"/>
                </a:lnTo>
                <a:lnTo>
                  <a:pt x="102" y="31"/>
                </a:lnTo>
                <a:lnTo>
                  <a:pt x="101" y="32"/>
                </a:lnTo>
                <a:lnTo>
                  <a:pt x="100" y="32"/>
                </a:lnTo>
                <a:lnTo>
                  <a:pt x="99" y="32"/>
                </a:lnTo>
                <a:lnTo>
                  <a:pt x="99" y="31"/>
                </a:lnTo>
                <a:lnTo>
                  <a:pt x="98" y="31"/>
                </a:lnTo>
                <a:lnTo>
                  <a:pt x="97" y="31"/>
                </a:lnTo>
                <a:lnTo>
                  <a:pt x="96" y="30"/>
                </a:lnTo>
                <a:lnTo>
                  <a:pt x="95" y="29"/>
                </a:lnTo>
                <a:lnTo>
                  <a:pt x="177" y="29"/>
                </a:lnTo>
                <a:lnTo>
                  <a:pt x="177" y="29"/>
                </a:lnTo>
                <a:lnTo>
                  <a:pt x="177" y="30"/>
                </a:lnTo>
                <a:lnTo>
                  <a:pt x="176" y="30"/>
                </a:lnTo>
                <a:lnTo>
                  <a:pt x="176" y="31"/>
                </a:lnTo>
                <a:lnTo>
                  <a:pt x="175" y="31"/>
                </a:lnTo>
                <a:lnTo>
                  <a:pt x="174" y="31"/>
                </a:lnTo>
                <a:lnTo>
                  <a:pt x="173" y="32"/>
                </a:lnTo>
                <a:lnTo>
                  <a:pt x="172" y="32"/>
                </a:lnTo>
                <a:lnTo>
                  <a:pt x="171" y="32"/>
                </a:lnTo>
                <a:lnTo>
                  <a:pt x="171" y="31"/>
                </a:lnTo>
                <a:close/>
                <a:moveTo>
                  <a:pt x="171" y="31"/>
                </a:moveTo>
                <a:lnTo>
                  <a:pt x="170" y="31"/>
                </a:lnTo>
                <a:lnTo>
                  <a:pt x="169" y="31"/>
                </a:lnTo>
                <a:lnTo>
                  <a:pt x="168" y="31"/>
                </a:lnTo>
                <a:lnTo>
                  <a:pt x="167" y="31"/>
                </a:lnTo>
                <a:lnTo>
                  <a:pt x="167" y="30"/>
                </a:lnTo>
                <a:lnTo>
                  <a:pt x="166" y="30"/>
                </a:lnTo>
                <a:lnTo>
                  <a:pt x="167" y="30"/>
                </a:lnTo>
                <a:lnTo>
                  <a:pt x="167" y="29"/>
                </a:lnTo>
                <a:lnTo>
                  <a:pt x="168" y="29"/>
                </a:lnTo>
                <a:lnTo>
                  <a:pt x="169" y="28"/>
                </a:lnTo>
                <a:lnTo>
                  <a:pt x="170" y="28"/>
                </a:lnTo>
                <a:lnTo>
                  <a:pt x="171" y="27"/>
                </a:lnTo>
                <a:lnTo>
                  <a:pt x="172" y="27"/>
                </a:lnTo>
                <a:lnTo>
                  <a:pt x="173" y="27"/>
                </a:lnTo>
                <a:lnTo>
                  <a:pt x="174" y="27"/>
                </a:lnTo>
                <a:lnTo>
                  <a:pt x="175" y="27"/>
                </a:lnTo>
                <a:lnTo>
                  <a:pt x="176" y="27"/>
                </a:lnTo>
                <a:lnTo>
                  <a:pt x="177" y="27"/>
                </a:lnTo>
                <a:lnTo>
                  <a:pt x="177" y="28"/>
                </a:lnTo>
                <a:lnTo>
                  <a:pt x="177" y="29"/>
                </a:lnTo>
                <a:lnTo>
                  <a:pt x="174" y="18"/>
                </a:lnTo>
                <a:lnTo>
                  <a:pt x="174" y="18"/>
                </a:lnTo>
                <a:lnTo>
                  <a:pt x="174" y="19"/>
                </a:lnTo>
                <a:lnTo>
                  <a:pt x="174" y="20"/>
                </a:lnTo>
                <a:lnTo>
                  <a:pt x="173" y="21"/>
                </a:lnTo>
                <a:lnTo>
                  <a:pt x="172" y="21"/>
                </a:lnTo>
                <a:close/>
                <a:moveTo>
                  <a:pt x="172" y="21"/>
                </a:moveTo>
                <a:lnTo>
                  <a:pt x="172" y="22"/>
                </a:lnTo>
                <a:lnTo>
                  <a:pt x="171" y="22"/>
                </a:lnTo>
                <a:lnTo>
                  <a:pt x="170" y="22"/>
                </a:lnTo>
                <a:lnTo>
                  <a:pt x="169" y="22"/>
                </a:lnTo>
                <a:lnTo>
                  <a:pt x="168" y="22"/>
                </a:lnTo>
                <a:lnTo>
                  <a:pt x="167" y="22"/>
                </a:lnTo>
                <a:lnTo>
                  <a:pt x="166" y="22"/>
                </a:lnTo>
                <a:lnTo>
                  <a:pt x="165" y="22"/>
                </a:lnTo>
                <a:lnTo>
                  <a:pt x="164" y="22"/>
                </a:lnTo>
                <a:lnTo>
                  <a:pt x="164" y="21"/>
                </a:lnTo>
                <a:lnTo>
                  <a:pt x="165" y="21"/>
                </a:lnTo>
                <a:lnTo>
                  <a:pt x="165" y="20"/>
                </a:lnTo>
                <a:lnTo>
                  <a:pt x="166" y="19"/>
                </a:lnTo>
                <a:lnTo>
                  <a:pt x="167" y="18"/>
                </a:lnTo>
                <a:lnTo>
                  <a:pt x="168" y="18"/>
                </a:lnTo>
                <a:lnTo>
                  <a:pt x="169" y="17"/>
                </a:lnTo>
                <a:lnTo>
                  <a:pt x="170" y="17"/>
                </a:lnTo>
                <a:lnTo>
                  <a:pt x="171" y="17"/>
                </a:lnTo>
                <a:lnTo>
                  <a:pt x="172" y="17"/>
                </a:lnTo>
                <a:lnTo>
                  <a:pt x="173" y="17"/>
                </a:lnTo>
                <a:lnTo>
                  <a:pt x="174" y="18"/>
                </a:lnTo>
                <a:lnTo>
                  <a:pt x="165" y="9"/>
                </a:lnTo>
                <a:lnTo>
                  <a:pt x="165" y="9"/>
                </a:lnTo>
                <a:lnTo>
                  <a:pt x="166" y="10"/>
                </a:lnTo>
                <a:lnTo>
                  <a:pt x="166" y="11"/>
                </a:lnTo>
                <a:lnTo>
                  <a:pt x="166" y="12"/>
                </a:lnTo>
                <a:lnTo>
                  <a:pt x="165" y="12"/>
                </a:lnTo>
                <a:lnTo>
                  <a:pt x="165" y="13"/>
                </a:lnTo>
                <a:lnTo>
                  <a:pt x="164" y="13"/>
                </a:lnTo>
                <a:close/>
                <a:moveTo>
                  <a:pt x="164" y="13"/>
                </a:moveTo>
                <a:lnTo>
                  <a:pt x="163" y="14"/>
                </a:lnTo>
                <a:lnTo>
                  <a:pt x="162" y="14"/>
                </a:lnTo>
                <a:lnTo>
                  <a:pt x="161" y="14"/>
                </a:lnTo>
                <a:lnTo>
                  <a:pt x="160" y="15"/>
                </a:lnTo>
                <a:lnTo>
                  <a:pt x="159" y="15"/>
                </a:lnTo>
                <a:lnTo>
                  <a:pt x="158" y="15"/>
                </a:lnTo>
                <a:lnTo>
                  <a:pt x="157" y="15"/>
                </a:lnTo>
                <a:lnTo>
                  <a:pt x="157" y="14"/>
                </a:lnTo>
                <a:lnTo>
                  <a:pt x="158" y="13"/>
                </a:lnTo>
                <a:lnTo>
                  <a:pt x="158" y="12"/>
                </a:lnTo>
                <a:lnTo>
                  <a:pt x="158" y="11"/>
                </a:lnTo>
                <a:lnTo>
                  <a:pt x="159" y="11"/>
                </a:lnTo>
                <a:lnTo>
                  <a:pt x="159" y="10"/>
                </a:lnTo>
                <a:lnTo>
                  <a:pt x="160" y="10"/>
                </a:lnTo>
                <a:lnTo>
                  <a:pt x="160" y="9"/>
                </a:lnTo>
                <a:lnTo>
                  <a:pt x="161" y="9"/>
                </a:lnTo>
                <a:lnTo>
                  <a:pt x="162" y="9"/>
                </a:lnTo>
                <a:lnTo>
                  <a:pt x="162" y="8"/>
                </a:lnTo>
                <a:lnTo>
                  <a:pt x="163" y="8"/>
                </a:lnTo>
                <a:lnTo>
                  <a:pt x="164" y="8"/>
                </a:lnTo>
                <a:lnTo>
                  <a:pt x="164" y="9"/>
                </a:lnTo>
                <a:lnTo>
                  <a:pt x="165" y="9"/>
                </a:lnTo>
                <a:lnTo>
                  <a:pt x="152" y="3"/>
                </a:lnTo>
                <a:lnTo>
                  <a:pt x="152" y="3"/>
                </a:lnTo>
                <a:lnTo>
                  <a:pt x="153" y="3"/>
                </a:lnTo>
                <a:lnTo>
                  <a:pt x="153" y="4"/>
                </a:lnTo>
                <a:lnTo>
                  <a:pt x="154" y="4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6"/>
  <sheetViews>
    <sheetView zoomScaleSheetLayoutView="100" workbookViewId="0" topLeftCell="A1">
      <selection activeCell="Q1" sqref="Q1:DC65536"/>
    </sheetView>
  </sheetViews>
  <sheetFormatPr defaultColWidth="9.125" defaultRowHeight="12.75"/>
  <cols>
    <col min="1" max="1" width="3.375" style="3" customWidth="1"/>
    <col min="2" max="2" width="42.625" style="4" customWidth="1"/>
    <col min="3" max="3" width="6.625" style="3" hidden="1" customWidth="1"/>
    <col min="4" max="4" width="0.37109375" style="3" hidden="1" customWidth="1"/>
    <col min="5" max="5" width="8.375" style="3" customWidth="1"/>
    <col min="6" max="6" width="10.25390625" style="3" customWidth="1"/>
    <col min="7" max="7" width="1.00390625" style="3" hidden="1" customWidth="1"/>
    <col min="8" max="8" width="8.375" style="3" customWidth="1"/>
    <col min="9" max="9" width="7.625" style="3" hidden="1" customWidth="1"/>
    <col min="10" max="10" width="7.375" style="3" hidden="1" customWidth="1"/>
    <col min="11" max="11" width="0.6171875" style="3" hidden="1" customWidth="1"/>
    <col min="12" max="14" width="10.75390625" style="3" customWidth="1"/>
    <col min="15" max="15" width="0.875" style="3" hidden="1" customWidth="1"/>
    <col min="16" max="16" width="46.875" style="3" customWidth="1"/>
    <col min="17" max="16384" width="9.125" style="3" customWidth="1"/>
  </cols>
  <sheetData>
    <row r="1" spans="1:17" ht="54" customHeight="1">
      <c r="A1" s="78" t="s">
        <v>174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9">
        <v>42187</v>
      </c>
    </row>
    <row r="2" ht="14.25"/>
    <row r="3" ht="9.75" customHeight="1"/>
    <row r="4" ht="15.75" customHeight="1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spans="1:16" ht="13.5" customHeight="1">
      <c r="A15" s="5"/>
      <c r="B15" s="6"/>
      <c r="C15" s="7"/>
      <c r="D15" s="7"/>
      <c r="E15" s="8"/>
      <c r="F15" s="9"/>
      <c r="G15" s="9"/>
      <c r="H15" s="9"/>
      <c r="I15" s="5"/>
      <c r="J15" s="5"/>
      <c r="K15" s="5"/>
      <c r="L15" s="5"/>
      <c r="M15" s="5"/>
      <c r="N15" s="5"/>
      <c r="O15" s="5"/>
      <c r="P15" s="10"/>
    </row>
    <row r="16" spans="1:16" ht="13.5" customHeight="1">
      <c r="A16" s="64" t="s">
        <v>48</v>
      </c>
      <c r="B16" s="64" t="s">
        <v>49</v>
      </c>
      <c r="C16" s="64" t="s">
        <v>50</v>
      </c>
      <c r="D16" s="64" t="s">
        <v>51</v>
      </c>
      <c r="E16" s="65" t="s">
        <v>52</v>
      </c>
      <c r="F16" s="64" t="s">
        <v>33</v>
      </c>
      <c r="G16" s="11"/>
      <c r="H16" s="64" t="s">
        <v>117</v>
      </c>
      <c r="I16" s="66" t="s">
        <v>124</v>
      </c>
      <c r="J16" s="66"/>
      <c r="K16" s="66"/>
      <c r="L16" s="66"/>
      <c r="M16" s="66"/>
      <c r="N16" s="66"/>
      <c r="O16" s="66"/>
      <c r="P16" s="64" t="s">
        <v>53</v>
      </c>
    </row>
    <row r="17" spans="1:16" ht="25.5">
      <c r="A17" s="64"/>
      <c r="B17" s="64"/>
      <c r="C17" s="64"/>
      <c r="D17" s="64"/>
      <c r="E17" s="65"/>
      <c r="F17" s="64"/>
      <c r="G17" s="11"/>
      <c r="H17" s="64"/>
      <c r="I17" s="1" t="s">
        <v>123</v>
      </c>
      <c r="J17" s="1" t="s">
        <v>171</v>
      </c>
      <c r="K17" s="1" t="s">
        <v>125</v>
      </c>
      <c r="L17" s="1" t="s">
        <v>126</v>
      </c>
      <c r="M17" s="1" t="s">
        <v>54</v>
      </c>
      <c r="N17" s="12" t="s">
        <v>222</v>
      </c>
      <c r="O17" s="1" t="s">
        <v>122</v>
      </c>
      <c r="P17" s="64"/>
    </row>
    <row r="18" spans="1:16" ht="22.5" customHeight="1">
      <c r="A18" s="73" t="s">
        <v>23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6" ht="0.75" customHeight="1">
      <c r="A19" s="71">
        <v>1</v>
      </c>
      <c r="B19" s="64" t="s">
        <v>176</v>
      </c>
      <c r="C19" s="12" t="s">
        <v>55</v>
      </c>
      <c r="D19" s="12" t="s">
        <v>56</v>
      </c>
      <c r="E19" s="12" t="s">
        <v>57</v>
      </c>
      <c r="F19" s="12" t="s">
        <v>56</v>
      </c>
      <c r="G19" s="12"/>
      <c r="H19" s="12" t="s">
        <v>55</v>
      </c>
      <c r="I19" s="15" t="e">
        <f>#REF!+0.05*#REF!</f>
        <v>#REF!</v>
      </c>
      <c r="J19" s="15"/>
      <c r="K19" s="15"/>
      <c r="L19" s="15"/>
      <c r="M19" s="15"/>
      <c r="N19" s="15"/>
      <c r="O19" s="15" t="e">
        <f>I19+0.2*I19</f>
        <v>#REF!</v>
      </c>
      <c r="P19" s="64" t="s">
        <v>58</v>
      </c>
    </row>
    <row r="20" spans="1:16" ht="114" customHeight="1" hidden="1">
      <c r="A20" s="71"/>
      <c r="B20" s="68"/>
      <c r="C20" s="16">
        <v>6</v>
      </c>
      <c r="D20" s="16" t="s">
        <v>59</v>
      </c>
      <c r="E20" s="17" t="s">
        <v>60</v>
      </c>
      <c r="F20" s="16" t="s">
        <v>59</v>
      </c>
      <c r="G20" s="16"/>
      <c r="H20" s="16">
        <v>6</v>
      </c>
      <c r="I20" s="18" t="e">
        <f>#REF!+0.05*#REF!</f>
        <v>#REF!</v>
      </c>
      <c r="J20" s="18"/>
      <c r="K20" s="18"/>
      <c r="L20" s="18"/>
      <c r="M20" s="18"/>
      <c r="N20" s="18"/>
      <c r="O20" s="18" t="e">
        <f>I20+0.2*I20</f>
        <v>#REF!</v>
      </c>
      <c r="P20" s="64"/>
    </row>
    <row r="21" spans="1:16" ht="45" customHeight="1" hidden="1">
      <c r="A21" s="71">
        <v>1</v>
      </c>
      <c r="B21" s="64" t="s">
        <v>177</v>
      </c>
      <c r="C21" s="12" t="s">
        <v>55</v>
      </c>
      <c r="D21" s="12" t="s">
        <v>56</v>
      </c>
      <c r="E21" s="12" t="s">
        <v>57</v>
      </c>
      <c r="F21" s="12" t="s">
        <v>56</v>
      </c>
      <c r="G21" s="12"/>
      <c r="H21" s="12" t="s">
        <v>55</v>
      </c>
      <c r="I21" s="19">
        <f aca="true" t="shared" si="0" ref="I21:I35">(O21*G21/1000)*1.07*1.05*1.12*1.07</f>
        <v>0</v>
      </c>
      <c r="J21" s="19">
        <f aca="true" t="shared" si="1" ref="J21:J57">(I21+I21*0.07)*1.05*1.07</f>
        <v>0</v>
      </c>
      <c r="K21" s="19">
        <f aca="true" t="shared" si="2" ref="K21:K35">J21+J21*0.07</f>
        <v>0</v>
      </c>
      <c r="L21" s="19">
        <f>K21+K21*0.05</f>
        <v>0</v>
      </c>
      <c r="M21" s="19">
        <f>L21+L21*0.05</f>
        <v>0</v>
      </c>
      <c r="N21" s="19">
        <f>M21+M21*0.2</f>
        <v>0</v>
      </c>
      <c r="O21" s="20"/>
      <c r="P21" s="64" t="s">
        <v>31</v>
      </c>
    </row>
    <row r="22" spans="1:16" ht="114" customHeight="1" hidden="1">
      <c r="A22" s="71"/>
      <c r="B22" s="64"/>
      <c r="C22" s="16">
        <v>6</v>
      </c>
      <c r="D22" s="16" t="s">
        <v>59</v>
      </c>
      <c r="E22" s="17" t="s">
        <v>60</v>
      </c>
      <c r="F22" s="16" t="s">
        <v>59</v>
      </c>
      <c r="G22" s="16"/>
      <c r="H22" s="16">
        <v>6</v>
      </c>
      <c r="I22" s="19">
        <f t="shared" si="0"/>
        <v>0</v>
      </c>
      <c r="J22" s="19">
        <f t="shared" si="1"/>
        <v>0</v>
      </c>
      <c r="K22" s="19">
        <f t="shared" si="2"/>
        <v>0</v>
      </c>
      <c r="L22" s="19">
        <f>K22+K22*0.05</f>
        <v>0</v>
      </c>
      <c r="M22" s="19">
        <f>L22+L22*0.05</f>
        <v>0</v>
      </c>
      <c r="N22" s="19">
        <f>M22+M22*0.2</f>
        <v>0</v>
      </c>
      <c r="O22" s="21"/>
      <c r="P22" s="64"/>
    </row>
    <row r="23" spans="1:16" ht="24.75" customHeight="1">
      <c r="A23" s="71"/>
      <c r="B23" s="64"/>
      <c r="C23" s="16">
        <v>6</v>
      </c>
      <c r="D23" s="16" t="s">
        <v>61</v>
      </c>
      <c r="E23" s="17" t="s">
        <v>60</v>
      </c>
      <c r="F23" s="16" t="s">
        <v>61</v>
      </c>
      <c r="G23" s="16">
        <v>3</v>
      </c>
      <c r="H23" s="16">
        <v>6</v>
      </c>
      <c r="I23" s="19">
        <f t="shared" si="0"/>
        <v>53.317535040000024</v>
      </c>
      <c r="J23" s="19">
        <f t="shared" si="1"/>
        <v>64.09540816066084</v>
      </c>
      <c r="K23" s="19">
        <f t="shared" si="2"/>
        <v>68.5820867319071</v>
      </c>
      <c r="L23" s="19">
        <v>135</v>
      </c>
      <c r="M23" s="19">
        <v>143</v>
      </c>
      <c r="N23" s="19">
        <v>168</v>
      </c>
      <c r="O23" s="21">
        <v>13200</v>
      </c>
      <c r="P23" s="64"/>
    </row>
    <row r="24" spans="1:16" ht="24.75" customHeight="1">
      <c r="A24" s="71"/>
      <c r="B24" s="64"/>
      <c r="C24" s="16">
        <v>1</v>
      </c>
      <c r="D24" s="16" t="s">
        <v>62</v>
      </c>
      <c r="E24" s="17" t="s">
        <v>63</v>
      </c>
      <c r="F24" s="16" t="s">
        <v>62</v>
      </c>
      <c r="G24" s="16">
        <v>12</v>
      </c>
      <c r="H24" s="16">
        <v>1</v>
      </c>
      <c r="I24" s="19">
        <f t="shared" si="0"/>
        <v>210.03877440000005</v>
      </c>
      <c r="J24" s="19">
        <f t="shared" si="1"/>
        <v>252.49706245108808</v>
      </c>
      <c r="K24" s="19">
        <f t="shared" si="2"/>
        <v>270.17185682266427</v>
      </c>
      <c r="L24" s="19">
        <v>531</v>
      </c>
      <c r="M24" s="19">
        <v>563</v>
      </c>
      <c r="N24" s="19">
        <v>658</v>
      </c>
      <c r="O24" s="21">
        <v>13000</v>
      </c>
      <c r="P24" s="64"/>
    </row>
    <row r="25" spans="1:16" ht="24.75" customHeight="1">
      <c r="A25" s="71"/>
      <c r="B25" s="64"/>
      <c r="C25" s="16">
        <v>1</v>
      </c>
      <c r="D25" s="16" t="s">
        <v>64</v>
      </c>
      <c r="E25" s="17" t="s">
        <v>65</v>
      </c>
      <c r="F25" s="16" t="s">
        <v>64</v>
      </c>
      <c r="G25" s="16">
        <v>40</v>
      </c>
      <c r="H25" s="16">
        <v>1</v>
      </c>
      <c r="I25" s="19">
        <f t="shared" si="0"/>
        <v>689.3580288000002</v>
      </c>
      <c r="J25" s="19">
        <f t="shared" si="1"/>
        <v>828.7083075317763</v>
      </c>
      <c r="K25" s="19">
        <f t="shared" si="2"/>
        <v>886.7178890590006</v>
      </c>
      <c r="L25" s="19">
        <v>1741</v>
      </c>
      <c r="M25" s="19">
        <v>1845</v>
      </c>
      <c r="N25" s="19">
        <v>2159</v>
      </c>
      <c r="O25" s="21">
        <v>12800</v>
      </c>
      <c r="P25" s="64"/>
    </row>
    <row r="26" spans="1:16" ht="45" customHeight="1" hidden="1">
      <c r="A26" s="71">
        <v>2</v>
      </c>
      <c r="B26" s="64" t="s">
        <v>178</v>
      </c>
      <c r="C26" s="12" t="s">
        <v>55</v>
      </c>
      <c r="D26" s="12" t="s">
        <v>56</v>
      </c>
      <c r="E26" s="12" t="s">
        <v>57</v>
      </c>
      <c r="F26" s="12" t="s">
        <v>56</v>
      </c>
      <c r="G26" s="12"/>
      <c r="H26" s="12" t="s">
        <v>55</v>
      </c>
      <c r="I26" s="19">
        <f t="shared" si="0"/>
        <v>0</v>
      </c>
      <c r="J26" s="19">
        <f t="shared" si="1"/>
        <v>0</v>
      </c>
      <c r="K26" s="19">
        <f t="shared" si="2"/>
        <v>0</v>
      </c>
      <c r="L26" s="19">
        <f>K26+K26*0.05</f>
        <v>0</v>
      </c>
      <c r="M26" s="19">
        <f>L26+L26*0.05</f>
        <v>0</v>
      </c>
      <c r="N26" s="19">
        <f>M26+M26*0.2</f>
        <v>0</v>
      </c>
      <c r="O26" s="22"/>
      <c r="P26" s="64" t="s">
        <v>145</v>
      </c>
    </row>
    <row r="27" spans="1:16" ht="114" customHeight="1" hidden="1">
      <c r="A27" s="71"/>
      <c r="B27" s="64"/>
      <c r="C27" s="16">
        <v>6</v>
      </c>
      <c r="D27" s="16" t="s">
        <v>59</v>
      </c>
      <c r="E27" s="17" t="s">
        <v>60</v>
      </c>
      <c r="F27" s="16"/>
      <c r="G27" s="16">
        <v>2.5</v>
      </c>
      <c r="H27" s="16"/>
      <c r="I27" s="19">
        <f t="shared" si="0"/>
        <v>0</v>
      </c>
      <c r="J27" s="19">
        <f t="shared" si="1"/>
        <v>0</v>
      </c>
      <c r="K27" s="19">
        <f t="shared" si="2"/>
        <v>0</v>
      </c>
      <c r="L27" s="19">
        <f>K27+K27*0.05</f>
        <v>0</v>
      </c>
      <c r="M27" s="19">
        <f>L27+L27*0.05</f>
        <v>0</v>
      </c>
      <c r="N27" s="19">
        <f>M27+M27*0.2</f>
        <v>0</v>
      </c>
      <c r="O27" s="22"/>
      <c r="P27" s="64"/>
    </row>
    <row r="28" spans="1:16" ht="20.25" customHeight="1">
      <c r="A28" s="71"/>
      <c r="B28" s="64"/>
      <c r="C28" s="16">
        <v>6</v>
      </c>
      <c r="D28" s="16" t="s">
        <v>61</v>
      </c>
      <c r="E28" s="17" t="s">
        <v>60</v>
      </c>
      <c r="F28" s="16" t="s">
        <v>61</v>
      </c>
      <c r="G28" s="16">
        <v>3</v>
      </c>
      <c r="H28" s="16">
        <v>6</v>
      </c>
      <c r="I28" s="19">
        <f t="shared" si="0"/>
        <v>59.78026656000001</v>
      </c>
      <c r="J28" s="19">
        <f t="shared" si="1"/>
        <v>71.86454854377122</v>
      </c>
      <c r="K28" s="19">
        <f t="shared" si="2"/>
        <v>76.89506694183521</v>
      </c>
      <c r="L28" s="19">
        <v>152</v>
      </c>
      <c r="M28" s="19">
        <v>161</v>
      </c>
      <c r="N28" s="19">
        <v>188</v>
      </c>
      <c r="O28" s="22">
        <v>14800</v>
      </c>
      <c r="P28" s="64"/>
    </row>
    <row r="29" spans="1:16" ht="20.25" customHeight="1">
      <c r="A29" s="71"/>
      <c r="B29" s="64"/>
      <c r="C29" s="16">
        <v>1</v>
      </c>
      <c r="D29" s="16" t="s">
        <v>62</v>
      </c>
      <c r="E29" s="17" t="s">
        <v>63</v>
      </c>
      <c r="F29" s="16" t="s">
        <v>62</v>
      </c>
      <c r="G29" s="16">
        <v>12</v>
      </c>
      <c r="H29" s="16">
        <v>1</v>
      </c>
      <c r="I29" s="19">
        <f t="shared" si="0"/>
        <v>234.27401760000004</v>
      </c>
      <c r="J29" s="19">
        <f t="shared" si="1"/>
        <v>281.63133888775207</v>
      </c>
      <c r="K29" s="19">
        <f t="shared" si="2"/>
        <v>301.3455326098947</v>
      </c>
      <c r="L29" s="19">
        <v>592</v>
      </c>
      <c r="M29" s="19">
        <v>628</v>
      </c>
      <c r="N29" s="19">
        <v>735</v>
      </c>
      <c r="O29" s="22">
        <v>14500</v>
      </c>
      <c r="P29" s="64"/>
    </row>
    <row r="30" spans="1:16" ht="20.25" customHeight="1">
      <c r="A30" s="71"/>
      <c r="B30" s="64"/>
      <c r="C30" s="16">
        <v>1</v>
      </c>
      <c r="D30" s="16" t="s">
        <v>64</v>
      </c>
      <c r="E30" s="17" t="s">
        <v>65</v>
      </c>
      <c r="F30" s="16" t="s">
        <v>64</v>
      </c>
      <c r="G30" s="16">
        <v>40</v>
      </c>
      <c r="H30" s="16">
        <v>1</v>
      </c>
      <c r="I30" s="19">
        <f t="shared" si="0"/>
        <v>748.5997344000002</v>
      </c>
      <c r="J30" s="19">
        <f t="shared" si="1"/>
        <v>899.9254277102883</v>
      </c>
      <c r="K30" s="19">
        <f t="shared" si="2"/>
        <v>962.9202076500085</v>
      </c>
      <c r="L30" s="19">
        <v>1890</v>
      </c>
      <c r="M30" s="19">
        <v>2003</v>
      </c>
      <c r="N30" s="19">
        <v>2344</v>
      </c>
      <c r="O30" s="22">
        <v>13900</v>
      </c>
      <c r="P30" s="64"/>
    </row>
    <row r="31" spans="1:16" ht="45" customHeight="1" hidden="1">
      <c r="A31" s="71">
        <v>3</v>
      </c>
      <c r="B31" s="64" t="s">
        <v>179</v>
      </c>
      <c r="C31" s="12" t="s">
        <v>55</v>
      </c>
      <c r="D31" s="12" t="s">
        <v>56</v>
      </c>
      <c r="E31" s="12" t="s">
        <v>57</v>
      </c>
      <c r="F31" s="12" t="s">
        <v>56</v>
      </c>
      <c r="G31" s="12"/>
      <c r="H31" s="12" t="s">
        <v>55</v>
      </c>
      <c r="I31" s="19">
        <f t="shared" si="0"/>
        <v>0</v>
      </c>
      <c r="J31" s="19">
        <f t="shared" si="1"/>
        <v>0</v>
      </c>
      <c r="K31" s="19">
        <f t="shared" si="2"/>
        <v>0</v>
      </c>
      <c r="L31" s="19">
        <f>K31+K31*0.05</f>
        <v>0</v>
      </c>
      <c r="M31" s="19">
        <f>L31+L31*0.05</f>
        <v>0</v>
      </c>
      <c r="N31" s="19">
        <f>M31+M31*0.2</f>
        <v>0</v>
      </c>
      <c r="O31" s="22"/>
      <c r="P31" s="64" t="s">
        <v>161</v>
      </c>
    </row>
    <row r="32" spans="1:16" ht="114" customHeight="1" hidden="1">
      <c r="A32" s="71"/>
      <c r="B32" s="64"/>
      <c r="C32" s="16">
        <v>6</v>
      </c>
      <c r="D32" s="16" t="s">
        <v>59</v>
      </c>
      <c r="E32" s="17" t="s">
        <v>60</v>
      </c>
      <c r="F32" s="16"/>
      <c r="G32" s="16">
        <v>2.5</v>
      </c>
      <c r="H32" s="16"/>
      <c r="I32" s="19">
        <f t="shared" si="0"/>
        <v>0</v>
      </c>
      <c r="J32" s="19">
        <f t="shared" si="1"/>
        <v>0</v>
      </c>
      <c r="K32" s="19">
        <f t="shared" si="2"/>
        <v>0</v>
      </c>
      <c r="L32" s="19">
        <f>K32+K32*0.05</f>
        <v>0</v>
      </c>
      <c r="M32" s="19">
        <f>L32+L32*0.05</f>
        <v>0</v>
      </c>
      <c r="N32" s="19">
        <f>M32+M32*0.2</f>
        <v>0</v>
      </c>
      <c r="O32" s="22"/>
      <c r="P32" s="64"/>
    </row>
    <row r="33" spans="1:16" ht="25.5" customHeight="1">
      <c r="A33" s="71"/>
      <c r="B33" s="64"/>
      <c r="C33" s="16">
        <v>6</v>
      </c>
      <c r="D33" s="16" t="s">
        <v>61</v>
      </c>
      <c r="E33" s="17" t="s">
        <v>60</v>
      </c>
      <c r="F33" s="16" t="s">
        <v>61</v>
      </c>
      <c r="G33" s="16">
        <v>3</v>
      </c>
      <c r="H33" s="16">
        <v>6</v>
      </c>
      <c r="I33" s="19">
        <f t="shared" si="0"/>
        <v>73.91749176000002</v>
      </c>
      <c r="J33" s="19">
        <f t="shared" si="1"/>
        <v>88.85954313182523</v>
      </c>
      <c r="K33" s="19">
        <f t="shared" si="2"/>
        <v>95.079711151053</v>
      </c>
      <c r="L33" s="19">
        <v>187</v>
      </c>
      <c r="M33" s="19">
        <v>198</v>
      </c>
      <c r="N33" s="19">
        <v>232</v>
      </c>
      <c r="O33" s="22">
        <v>18300</v>
      </c>
      <c r="P33" s="64"/>
    </row>
    <row r="34" spans="1:16" ht="25.5" customHeight="1">
      <c r="A34" s="71"/>
      <c r="B34" s="64"/>
      <c r="C34" s="16">
        <v>1</v>
      </c>
      <c r="D34" s="16" t="s">
        <v>62</v>
      </c>
      <c r="E34" s="17" t="s">
        <v>63</v>
      </c>
      <c r="F34" s="16" t="s">
        <v>62</v>
      </c>
      <c r="G34" s="16">
        <v>12</v>
      </c>
      <c r="H34" s="16">
        <v>1</v>
      </c>
      <c r="I34" s="19">
        <f t="shared" si="0"/>
        <v>290.8229184000001</v>
      </c>
      <c r="J34" s="19">
        <f t="shared" si="1"/>
        <v>349.6113172399682</v>
      </c>
      <c r="K34" s="19">
        <f t="shared" si="2"/>
        <v>374.0841094467659</v>
      </c>
      <c r="L34" s="19">
        <v>735</v>
      </c>
      <c r="M34" s="19">
        <v>779</v>
      </c>
      <c r="N34" s="19">
        <v>911</v>
      </c>
      <c r="O34" s="22">
        <v>18000</v>
      </c>
      <c r="P34" s="64"/>
    </row>
    <row r="35" spans="1:16" ht="25.5" customHeight="1">
      <c r="A35" s="71"/>
      <c r="B35" s="64"/>
      <c r="C35" s="16">
        <v>1</v>
      </c>
      <c r="D35" s="16" t="s">
        <v>64</v>
      </c>
      <c r="E35" s="17" t="s">
        <v>65</v>
      </c>
      <c r="F35" s="16" t="s">
        <v>64</v>
      </c>
      <c r="G35" s="16">
        <v>40</v>
      </c>
      <c r="H35" s="16">
        <v>1</v>
      </c>
      <c r="I35" s="19">
        <f t="shared" si="0"/>
        <v>953.2528992000002</v>
      </c>
      <c r="J35" s="19">
        <f t="shared" si="1"/>
        <v>1145.9482065087846</v>
      </c>
      <c r="K35" s="19">
        <f t="shared" si="2"/>
        <v>1226.1645809643994</v>
      </c>
      <c r="L35" s="19">
        <v>2406</v>
      </c>
      <c r="M35" s="19">
        <v>2551</v>
      </c>
      <c r="N35" s="19">
        <v>2985</v>
      </c>
      <c r="O35" s="22">
        <v>17700</v>
      </c>
      <c r="P35" s="64"/>
    </row>
    <row r="36" spans="1:16" ht="18" customHeight="1">
      <c r="A36" s="73" t="s">
        <v>175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6" ht="45" customHeight="1" hidden="1">
      <c r="A37" s="71">
        <v>1</v>
      </c>
      <c r="B37" s="64" t="s">
        <v>180</v>
      </c>
      <c r="C37" s="12" t="s">
        <v>55</v>
      </c>
      <c r="D37" s="12" t="s">
        <v>56</v>
      </c>
      <c r="E37" s="12" t="s">
        <v>57</v>
      </c>
      <c r="F37" s="12" t="s">
        <v>56</v>
      </c>
      <c r="G37" s="12"/>
      <c r="H37" s="12" t="s">
        <v>55</v>
      </c>
      <c r="I37" s="19">
        <f>(O37*G37/1000)*1.07*1.05*1.08</f>
        <v>0</v>
      </c>
      <c r="J37" s="19">
        <f t="shared" si="1"/>
        <v>0</v>
      </c>
      <c r="K37" s="19">
        <f>J37+J37*0.05</f>
        <v>0</v>
      </c>
      <c r="L37" s="19">
        <f>K37+K37*0.05</f>
        <v>0</v>
      </c>
      <c r="M37" s="19">
        <f>L37+L37*0.2</f>
        <v>0</v>
      </c>
      <c r="N37" s="19"/>
      <c r="O37" s="20"/>
      <c r="P37" s="64" t="s">
        <v>69</v>
      </c>
    </row>
    <row r="38" spans="1:16" ht="114" customHeight="1" hidden="1">
      <c r="A38" s="71"/>
      <c r="B38" s="64"/>
      <c r="C38" s="16">
        <v>6</v>
      </c>
      <c r="D38" s="16" t="s">
        <v>61</v>
      </c>
      <c r="E38" s="17" t="s">
        <v>70</v>
      </c>
      <c r="F38" s="16" t="s">
        <v>61</v>
      </c>
      <c r="G38" s="16"/>
      <c r="H38" s="16">
        <v>6</v>
      </c>
      <c r="I38" s="19">
        <f>(O38*G38/1000)*1.07*1.05*1.08</f>
        <v>0</v>
      </c>
      <c r="J38" s="19">
        <f t="shared" si="1"/>
        <v>0</v>
      </c>
      <c r="K38" s="19">
        <f>J38+J38*0.05</f>
        <v>0</v>
      </c>
      <c r="L38" s="19">
        <f>K38+K38*0.05</f>
        <v>0</v>
      </c>
      <c r="M38" s="19">
        <f>L38+L38*0.2</f>
        <v>0</v>
      </c>
      <c r="N38" s="19"/>
      <c r="O38" s="21"/>
      <c r="P38" s="64"/>
    </row>
    <row r="39" spans="1:16" ht="19.5" customHeight="1">
      <c r="A39" s="71"/>
      <c r="B39" s="64"/>
      <c r="C39" s="16">
        <v>6</v>
      </c>
      <c r="D39" s="16" t="s">
        <v>67</v>
      </c>
      <c r="E39" s="17" t="s">
        <v>63</v>
      </c>
      <c r="F39" s="16" t="s">
        <v>67</v>
      </c>
      <c r="G39" s="16">
        <v>2.5</v>
      </c>
      <c r="H39" s="16">
        <v>6</v>
      </c>
      <c r="I39" s="19">
        <f aca="true" t="shared" si="3" ref="I39:I53">(O39*G39/1000)*1.07*1.05*1.08*1.07</f>
        <v>69.13535895000001</v>
      </c>
      <c r="J39" s="19">
        <f t="shared" si="1"/>
        <v>83.11072608494779</v>
      </c>
      <c r="K39" s="19">
        <f>J39+J39*0.07</f>
        <v>88.92847691089413</v>
      </c>
      <c r="L39" s="19">
        <v>175</v>
      </c>
      <c r="M39" s="19">
        <v>186</v>
      </c>
      <c r="N39" s="19">
        <v>217</v>
      </c>
      <c r="O39" s="21">
        <v>21300</v>
      </c>
      <c r="P39" s="64"/>
    </row>
    <row r="40" spans="1:16" ht="19.5" customHeight="1">
      <c r="A40" s="71"/>
      <c r="B40" s="64"/>
      <c r="C40" s="16">
        <v>1</v>
      </c>
      <c r="D40" s="16" t="s">
        <v>68</v>
      </c>
      <c r="E40" s="17" t="s">
        <v>63</v>
      </c>
      <c r="F40" s="16" t="s">
        <v>68</v>
      </c>
      <c r="G40" s="16">
        <v>7</v>
      </c>
      <c r="H40" s="16">
        <v>1</v>
      </c>
      <c r="I40" s="19">
        <f t="shared" si="3"/>
        <v>191.76136182000002</v>
      </c>
      <c r="J40" s="19">
        <f t="shared" si="1"/>
        <v>230.52496230510397</v>
      </c>
      <c r="K40" s="19">
        <f>J40+J40*0.07</f>
        <v>246.66170966646126</v>
      </c>
      <c r="L40" s="19">
        <v>485</v>
      </c>
      <c r="M40" s="19">
        <v>514</v>
      </c>
      <c r="N40" s="19">
        <v>601</v>
      </c>
      <c r="O40" s="21">
        <v>21100</v>
      </c>
      <c r="P40" s="64"/>
    </row>
    <row r="41" spans="1:16" ht="19.5" customHeight="1">
      <c r="A41" s="71"/>
      <c r="B41" s="64"/>
      <c r="C41" s="16">
        <v>1</v>
      </c>
      <c r="D41" s="16" t="s">
        <v>62</v>
      </c>
      <c r="E41" s="17" t="s">
        <v>63</v>
      </c>
      <c r="F41" s="16" t="s">
        <v>62</v>
      </c>
      <c r="G41" s="16">
        <v>12</v>
      </c>
      <c r="H41" s="16">
        <v>1</v>
      </c>
      <c r="I41" s="19">
        <f t="shared" si="3"/>
        <v>325.61780328000015</v>
      </c>
      <c r="J41" s="19">
        <f t="shared" si="1"/>
        <v>391.4398141240358</v>
      </c>
      <c r="K41" s="19">
        <f>J41+J41*0.07</f>
        <v>418.84060111271833</v>
      </c>
      <c r="L41" s="19">
        <v>823</v>
      </c>
      <c r="M41" s="19">
        <v>872</v>
      </c>
      <c r="N41" s="19">
        <v>1021</v>
      </c>
      <c r="O41" s="21">
        <v>20900</v>
      </c>
      <c r="P41" s="64"/>
    </row>
    <row r="42" spans="1:16" ht="19.5" customHeight="1">
      <c r="A42" s="71"/>
      <c r="B42" s="64"/>
      <c r="C42" s="16">
        <v>1</v>
      </c>
      <c r="D42" s="16" t="s">
        <v>64</v>
      </c>
      <c r="E42" s="17" t="s">
        <v>65</v>
      </c>
      <c r="F42" s="16" t="s">
        <v>64</v>
      </c>
      <c r="G42" s="16">
        <v>40</v>
      </c>
      <c r="H42" s="16">
        <v>1</v>
      </c>
      <c r="I42" s="19">
        <f t="shared" si="3"/>
        <v>1064.6196120000002</v>
      </c>
      <c r="J42" s="19">
        <f t="shared" si="1"/>
        <v>1279.8271434677404</v>
      </c>
      <c r="K42" s="19">
        <f>J42+J42*0.07</f>
        <v>1369.4150435104823</v>
      </c>
      <c r="L42" s="19">
        <v>2688</v>
      </c>
      <c r="M42" s="19">
        <v>2849</v>
      </c>
      <c r="N42" s="19">
        <v>3333</v>
      </c>
      <c r="O42" s="21">
        <v>20500</v>
      </c>
      <c r="P42" s="64"/>
    </row>
    <row r="43" spans="1:16" ht="45" customHeight="1" hidden="1">
      <c r="A43" s="71">
        <v>2</v>
      </c>
      <c r="B43" s="64" t="s">
        <v>181</v>
      </c>
      <c r="C43" s="12" t="s">
        <v>55</v>
      </c>
      <c r="D43" s="12" t="s">
        <v>56</v>
      </c>
      <c r="E43" s="12" t="s">
        <v>66</v>
      </c>
      <c r="F43" s="12" t="s">
        <v>56</v>
      </c>
      <c r="G43" s="12"/>
      <c r="H43" s="12" t="s">
        <v>55</v>
      </c>
      <c r="I43" s="19">
        <f t="shared" si="3"/>
        <v>0</v>
      </c>
      <c r="J43" s="19">
        <f t="shared" si="1"/>
        <v>0</v>
      </c>
      <c r="K43" s="19">
        <f>J43+J43*0.05</f>
        <v>0</v>
      </c>
      <c r="L43" s="19">
        <f>K43+K43*0.05</f>
        <v>0</v>
      </c>
      <c r="M43" s="19">
        <f>L43+L43*0.2</f>
        <v>0</v>
      </c>
      <c r="N43" s="19"/>
      <c r="O43" s="20">
        <v>20</v>
      </c>
      <c r="P43" s="64" t="s">
        <v>131</v>
      </c>
    </row>
    <row r="44" spans="1:16" ht="18.75" customHeight="1">
      <c r="A44" s="71"/>
      <c r="B44" s="64"/>
      <c r="C44" s="16">
        <v>6</v>
      </c>
      <c r="D44" s="16" t="s">
        <v>67</v>
      </c>
      <c r="E44" s="17" t="s">
        <v>63</v>
      </c>
      <c r="F44" s="16" t="s">
        <v>67</v>
      </c>
      <c r="G44" s="16">
        <v>2.5</v>
      </c>
      <c r="H44" s="16">
        <v>6</v>
      </c>
      <c r="I44" s="19">
        <f t="shared" si="3"/>
        <v>69.13535895000001</v>
      </c>
      <c r="J44" s="19">
        <f t="shared" si="1"/>
        <v>83.11072608494779</v>
      </c>
      <c r="K44" s="19">
        <f>J44+J44*0.07</f>
        <v>88.92847691089413</v>
      </c>
      <c r="L44" s="19">
        <v>175</v>
      </c>
      <c r="M44" s="19">
        <v>186</v>
      </c>
      <c r="N44" s="19">
        <v>217</v>
      </c>
      <c r="O44" s="21">
        <v>21300</v>
      </c>
      <c r="P44" s="64"/>
    </row>
    <row r="45" spans="1:16" ht="17.25" customHeight="1">
      <c r="A45" s="71"/>
      <c r="B45" s="64"/>
      <c r="C45" s="16">
        <v>1</v>
      </c>
      <c r="D45" s="16" t="s">
        <v>68</v>
      </c>
      <c r="E45" s="17" t="s">
        <v>63</v>
      </c>
      <c r="F45" s="16" t="s">
        <v>68</v>
      </c>
      <c r="G45" s="16">
        <v>7</v>
      </c>
      <c r="H45" s="16">
        <v>1</v>
      </c>
      <c r="I45" s="19">
        <f t="shared" si="3"/>
        <v>191.76136182000002</v>
      </c>
      <c r="J45" s="19">
        <f t="shared" si="1"/>
        <v>230.52496230510397</v>
      </c>
      <c r="K45" s="19">
        <f>J45+J45*0.07</f>
        <v>246.66170966646126</v>
      </c>
      <c r="L45" s="19">
        <v>485</v>
      </c>
      <c r="M45" s="19">
        <v>514</v>
      </c>
      <c r="N45" s="19">
        <v>601</v>
      </c>
      <c r="O45" s="21">
        <v>21100</v>
      </c>
      <c r="P45" s="64"/>
    </row>
    <row r="46" spans="1:16" ht="18" customHeight="1">
      <c r="A46" s="71"/>
      <c r="B46" s="64"/>
      <c r="C46" s="16">
        <v>1</v>
      </c>
      <c r="D46" s="16" t="s">
        <v>62</v>
      </c>
      <c r="E46" s="17" t="s">
        <v>63</v>
      </c>
      <c r="F46" s="16" t="s">
        <v>62</v>
      </c>
      <c r="G46" s="16">
        <v>12</v>
      </c>
      <c r="H46" s="16">
        <v>1</v>
      </c>
      <c r="I46" s="19">
        <f t="shared" si="3"/>
        <v>325.61780328000015</v>
      </c>
      <c r="J46" s="19">
        <f t="shared" si="1"/>
        <v>391.4398141240358</v>
      </c>
      <c r="K46" s="19">
        <f>J46+J46*0.07</f>
        <v>418.84060111271833</v>
      </c>
      <c r="L46" s="19">
        <v>823</v>
      </c>
      <c r="M46" s="19">
        <v>872</v>
      </c>
      <c r="N46" s="19">
        <v>1021</v>
      </c>
      <c r="O46" s="21">
        <v>20900</v>
      </c>
      <c r="P46" s="64"/>
    </row>
    <row r="47" spans="1:16" ht="20.25" customHeight="1">
      <c r="A47" s="71"/>
      <c r="B47" s="64"/>
      <c r="C47" s="16">
        <v>1</v>
      </c>
      <c r="D47" s="16" t="s">
        <v>64</v>
      </c>
      <c r="E47" s="17" t="s">
        <v>65</v>
      </c>
      <c r="F47" s="16" t="s">
        <v>64</v>
      </c>
      <c r="G47" s="16">
        <v>40</v>
      </c>
      <c r="H47" s="16">
        <v>1</v>
      </c>
      <c r="I47" s="19">
        <f t="shared" si="3"/>
        <v>1064.6196120000002</v>
      </c>
      <c r="J47" s="19">
        <f t="shared" si="1"/>
        <v>1279.8271434677404</v>
      </c>
      <c r="K47" s="19">
        <f>J47+J47*0.07</f>
        <v>1369.4150435104823</v>
      </c>
      <c r="L47" s="19">
        <v>2688</v>
      </c>
      <c r="M47" s="19">
        <v>2849</v>
      </c>
      <c r="N47" s="19">
        <v>3333</v>
      </c>
      <c r="O47" s="21">
        <v>20500</v>
      </c>
      <c r="P47" s="64"/>
    </row>
    <row r="48" spans="1:16" ht="45" customHeight="1" hidden="1">
      <c r="A48" s="71">
        <v>3</v>
      </c>
      <c r="B48" s="64" t="s">
        <v>182</v>
      </c>
      <c r="C48" s="12" t="s">
        <v>55</v>
      </c>
      <c r="D48" s="12" t="s">
        <v>56</v>
      </c>
      <c r="E48" s="12" t="s">
        <v>66</v>
      </c>
      <c r="F48" s="12" t="s">
        <v>56</v>
      </c>
      <c r="G48" s="12"/>
      <c r="H48" s="12" t="s">
        <v>55</v>
      </c>
      <c r="I48" s="19">
        <f t="shared" si="3"/>
        <v>0</v>
      </c>
      <c r="J48" s="19">
        <f t="shared" si="1"/>
        <v>0</v>
      </c>
      <c r="K48" s="19">
        <f>J48+J48*0.05</f>
        <v>0</v>
      </c>
      <c r="L48" s="19">
        <f>K48+K48*0.05</f>
        <v>0</v>
      </c>
      <c r="M48" s="19">
        <f>L48+L48*0.2</f>
        <v>0</v>
      </c>
      <c r="N48" s="19"/>
      <c r="O48" s="20"/>
      <c r="P48" s="64" t="s">
        <v>151</v>
      </c>
    </row>
    <row r="49" spans="1:16" ht="20.25" customHeight="1">
      <c r="A49" s="71"/>
      <c r="B49" s="64"/>
      <c r="C49" s="16">
        <v>6</v>
      </c>
      <c r="D49" s="16" t="s">
        <v>67</v>
      </c>
      <c r="E49" s="17" t="s">
        <v>63</v>
      </c>
      <c r="F49" s="16" t="s">
        <v>67</v>
      </c>
      <c r="G49" s="16">
        <v>2.5</v>
      </c>
      <c r="H49" s="16">
        <v>6</v>
      </c>
      <c r="I49" s="19">
        <f t="shared" si="3"/>
        <v>88.93468710000002</v>
      </c>
      <c r="J49" s="19">
        <f t="shared" si="1"/>
        <v>106.91238942382954</v>
      </c>
      <c r="K49" s="19">
        <f>J49+J49*0.07</f>
        <v>114.39625668349761</v>
      </c>
      <c r="L49" s="19">
        <v>2256</v>
      </c>
      <c r="M49" s="19">
        <v>239</v>
      </c>
      <c r="N49" s="19">
        <v>280</v>
      </c>
      <c r="O49" s="21">
        <v>27400</v>
      </c>
      <c r="P49" s="64"/>
    </row>
    <row r="50" spans="1:16" ht="20.25" customHeight="1">
      <c r="A50" s="71"/>
      <c r="B50" s="64"/>
      <c r="C50" s="16">
        <v>1</v>
      </c>
      <c r="D50" s="16" t="s">
        <v>68</v>
      </c>
      <c r="E50" s="17" t="s">
        <v>63</v>
      </c>
      <c r="F50" s="16" t="s">
        <v>68</v>
      </c>
      <c r="G50" s="16">
        <v>7</v>
      </c>
      <c r="H50" s="16">
        <v>1</v>
      </c>
      <c r="I50" s="19">
        <f t="shared" si="3"/>
        <v>246.67236410040005</v>
      </c>
      <c r="J50" s="19">
        <f t="shared" si="1"/>
        <v>296.53594914147544</v>
      </c>
      <c r="K50" s="19">
        <f>J50+J50*0.07</f>
        <v>317.2934655813787</v>
      </c>
      <c r="L50" s="19">
        <v>623</v>
      </c>
      <c r="M50" s="19">
        <v>660</v>
      </c>
      <c r="N50" s="19">
        <v>773</v>
      </c>
      <c r="O50" s="21">
        <v>27142</v>
      </c>
      <c r="P50" s="64"/>
    </row>
    <row r="51" spans="1:16" ht="20.25" customHeight="1">
      <c r="A51" s="71"/>
      <c r="B51" s="64"/>
      <c r="C51" s="16">
        <v>1</v>
      </c>
      <c r="D51" s="16" t="s">
        <v>62</v>
      </c>
      <c r="E51" s="17" t="s">
        <v>63</v>
      </c>
      <c r="F51" s="16" t="s">
        <v>62</v>
      </c>
      <c r="G51" s="16">
        <v>12</v>
      </c>
      <c r="H51" s="16">
        <v>1</v>
      </c>
      <c r="I51" s="19">
        <f t="shared" si="3"/>
        <v>411.3066988800001</v>
      </c>
      <c r="J51" s="19">
        <f t="shared" si="1"/>
        <v>494.4502915250978</v>
      </c>
      <c r="K51" s="19">
        <f>J51+J51*0.07</f>
        <v>529.0618119318547</v>
      </c>
      <c r="L51" s="19">
        <v>1039</v>
      </c>
      <c r="M51" s="19">
        <v>1101</v>
      </c>
      <c r="N51" s="19">
        <v>1289</v>
      </c>
      <c r="O51" s="21">
        <v>26400</v>
      </c>
      <c r="P51" s="64"/>
    </row>
    <row r="52" spans="1:16" ht="20.25" customHeight="1">
      <c r="A52" s="71"/>
      <c r="B52" s="64"/>
      <c r="C52" s="16">
        <v>1</v>
      </c>
      <c r="D52" s="16" t="s">
        <v>64</v>
      </c>
      <c r="E52" s="17" t="s">
        <v>65</v>
      </c>
      <c r="F52" s="16" t="s">
        <v>64</v>
      </c>
      <c r="G52" s="16">
        <v>40</v>
      </c>
      <c r="H52" s="16">
        <v>1</v>
      </c>
      <c r="I52" s="19">
        <f t="shared" si="3"/>
        <v>1339.8627312000003</v>
      </c>
      <c r="J52" s="19">
        <f t="shared" si="1"/>
        <v>1610.7092829984247</v>
      </c>
      <c r="K52" s="19">
        <f>J52+J52*0.07</f>
        <v>1723.4589328083143</v>
      </c>
      <c r="L52" s="19">
        <v>3383</v>
      </c>
      <c r="M52" s="19">
        <v>3586</v>
      </c>
      <c r="N52" s="19">
        <v>4195</v>
      </c>
      <c r="O52" s="21">
        <v>25800</v>
      </c>
      <c r="P52" s="64"/>
    </row>
    <row r="53" spans="1:16" ht="0.75" customHeight="1">
      <c r="A53" s="71">
        <v>4</v>
      </c>
      <c r="B53" s="64" t="s">
        <v>183</v>
      </c>
      <c r="C53" s="23" t="s">
        <v>55</v>
      </c>
      <c r="D53" s="12" t="s">
        <v>56</v>
      </c>
      <c r="E53" s="12" t="s">
        <v>66</v>
      </c>
      <c r="F53" s="12" t="s">
        <v>56</v>
      </c>
      <c r="G53" s="12"/>
      <c r="H53" s="23" t="s">
        <v>55</v>
      </c>
      <c r="I53" s="19">
        <f t="shared" si="3"/>
        <v>0</v>
      </c>
      <c r="J53" s="19">
        <f t="shared" si="1"/>
        <v>0</v>
      </c>
      <c r="K53" s="19">
        <f>J53+J53*0.05</f>
        <v>0</v>
      </c>
      <c r="L53" s="19">
        <v>124</v>
      </c>
      <c r="M53" s="19">
        <v>131</v>
      </c>
      <c r="N53" s="19">
        <v>153</v>
      </c>
      <c r="O53" s="20"/>
      <c r="P53" s="64" t="s">
        <v>120</v>
      </c>
    </row>
    <row r="54" spans="1:16" ht="24.75" customHeight="1">
      <c r="A54" s="71"/>
      <c r="B54" s="68"/>
      <c r="C54" s="24">
        <v>6</v>
      </c>
      <c r="D54" s="17" t="s">
        <v>67</v>
      </c>
      <c r="E54" s="17" t="s">
        <v>63</v>
      </c>
      <c r="F54" s="17" t="s">
        <v>67</v>
      </c>
      <c r="G54" s="17">
        <v>2.5</v>
      </c>
      <c r="H54" s="14">
        <v>6</v>
      </c>
      <c r="I54" s="19">
        <v>120.59</v>
      </c>
      <c r="J54" s="19">
        <f t="shared" si="1"/>
        <v>144.96666555000004</v>
      </c>
      <c r="K54" s="19">
        <f>J54+J54*0.07</f>
        <v>155.11433213850006</v>
      </c>
      <c r="L54" s="19">
        <v>305</v>
      </c>
      <c r="M54" s="19">
        <v>324</v>
      </c>
      <c r="N54" s="19">
        <v>378</v>
      </c>
      <c r="O54" s="21">
        <v>37500</v>
      </c>
      <c r="P54" s="64"/>
    </row>
    <row r="55" spans="1:16" ht="24.75" customHeight="1">
      <c r="A55" s="71"/>
      <c r="B55" s="68"/>
      <c r="C55" s="24">
        <v>1</v>
      </c>
      <c r="D55" s="17" t="s">
        <v>68</v>
      </c>
      <c r="E55" s="17" t="s">
        <v>63</v>
      </c>
      <c r="F55" s="17" t="s">
        <v>68</v>
      </c>
      <c r="G55" s="17">
        <v>7</v>
      </c>
      <c r="H55" s="14">
        <v>1</v>
      </c>
      <c r="I55" s="19">
        <v>334.95</v>
      </c>
      <c r="J55" s="19">
        <f t="shared" si="1"/>
        <v>402.65846775000006</v>
      </c>
      <c r="K55" s="19">
        <f>J55+J55*0.07</f>
        <v>430.8445604925001</v>
      </c>
      <c r="L55" s="19">
        <v>846</v>
      </c>
      <c r="M55" s="19">
        <v>897</v>
      </c>
      <c r="N55" s="19">
        <v>1050</v>
      </c>
      <c r="O55" s="21">
        <v>37200</v>
      </c>
      <c r="P55" s="64"/>
    </row>
    <row r="56" spans="1:16" ht="24.75" customHeight="1">
      <c r="A56" s="71"/>
      <c r="B56" s="68"/>
      <c r="C56" s="24">
        <v>1</v>
      </c>
      <c r="D56" s="17" t="s">
        <v>62</v>
      </c>
      <c r="E56" s="17" t="s">
        <v>63</v>
      </c>
      <c r="F56" s="17" t="s">
        <v>62</v>
      </c>
      <c r="G56" s="17">
        <v>12</v>
      </c>
      <c r="H56" s="14">
        <v>1</v>
      </c>
      <c r="I56" s="19">
        <v>569.57</v>
      </c>
      <c r="J56" s="19">
        <f t="shared" si="1"/>
        <v>684.7057276500001</v>
      </c>
      <c r="K56" s="19">
        <f>J56+J56*0.07</f>
        <v>732.6351285855001</v>
      </c>
      <c r="L56" s="19">
        <v>1438</v>
      </c>
      <c r="M56" s="19">
        <v>1525</v>
      </c>
      <c r="N56" s="19">
        <v>1784</v>
      </c>
      <c r="O56" s="21">
        <v>36900</v>
      </c>
      <c r="P56" s="64"/>
    </row>
    <row r="57" spans="1:16" ht="24.75" customHeight="1">
      <c r="A57" s="71"/>
      <c r="B57" s="68"/>
      <c r="C57" s="24">
        <v>1</v>
      </c>
      <c r="D57" s="17" t="s">
        <v>64</v>
      </c>
      <c r="E57" s="17" t="s">
        <v>65</v>
      </c>
      <c r="F57" s="17" t="s">
        <v>64</v>
      </c>
      <c r="G57" s="17">
        <v>40</v>
      </c>
      <c r="H57" s="14">
        <v>1</v>
      </c>
      <c r="I57" s="19">
        <v>1877.99</v>
      </c>
      <c r="J57" s="19">
        <f t="shared" si="1"/>
        <v>2257.6162885500003</v>
      </c>
      <c r="K57" s="19">
        <f>J57+J57*0.07</f>
        <v>2415.6494287485</v>
      </c>
      <c r="L57" s="19">
        <v>4741</v>
      </c>
      <c r="M57" s="19">
        <v>5025</v>
      </c>
      <c r="N57" s="19">
        <v>5879</v>
      </c>
      <c r="O57" s="21">
        <v>36500</v>
      </c>
      <c r="P57" s="64"/>
    </row>
    <row r="58" spans="1:16" ht="14.25" customHeight="1">
      <c r="A58" s="65" t="s">
        <v>72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1:16" ht="6" customHeight="1">
      <c r="A59" s="68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1:16" ht="14.25" customHeight="1" hidden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1:16" ht="14.25" customHeight="1" hidden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1:16" ht="14.25" customHeight="1" hidden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4.25" customHeight="1" hidden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1:16" ht="14.25" customHeight="1" hidden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1:16" ht="14.25" customHeight="1" hidden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1:16" ht="14.25" customHeight="1" hidden="1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1:16" ht="14.25" customHeight="1" hidden="1">
      <c r="A67" s="68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1:16" ht="0.75" customHeight="1">
      <c r="A68" s="71">
        <v>1</v>
      </c>
      <c r="B68" s="64" t="s">
        <v>184</v>
      </c>
      <c r="C68" s="25" t="s">
        <v>55</v>
      </c>
      <c r="D68" s="12" t="s">
        <v>56</v>
      </c>
      <c r="E68" s="12" t="s">
        <v>66</v>
      </c>
      <c r="F68" s="12" t="s">
        <v>56</v>
      </c>
      <c r="G68" s="12"/>
      <c r="H68" s="25" t="s">
        <v>55</v>
      </c>
      <c r="I68" s="18" t="e">
        <f>#REF!+0.05*#REF!</f>
        <v>#REF!</v>
      </c>
      <c r="J68" s="26"/>
      <c r="K68" s="26"/>
      <c r="L68" s="26"/>
      <c r="M68" s="26"/>
      <c r="N68" s="26"/>
      <c r="O68" s="20" t="e">
        <f>I68+0.2*I68</f>
        <v>#REF!</v>
      </c>
      <c r="P68" s="64" t="s">
        <v>121</v>
      </c>
    </row>
    <row r="69" spans="1:16" ht="17.25" customHeight="1">
      <c r="A69" s="72"/>
      <c r="B69" s="68"/>
      <c r="C69" s="2">
        <v>6</v>
      </c>
      <c r="D69" s="17" t="s">
        <v>67</v>
      </c>
      <c r="E69" s="17" t="s">
        <v>63</v>
      </c>
      <c r="F69" s="17" t="s">
        <v>67</v>
      </c>
      <c r="G69" s="17">
        <v>2.5</v>
      </c>
      <c r="H69" s="2">
        <v>6</v>
      </c>
      <c r="I69" s="19">
        <f>(O69*G69/1000)*1.07*1.05*1.08*1.07</f>
        <v>88.93468710000002</v>
      </c>
      <c r="J69" s="19">
        <f aca="true" t="shared" si="4" ref="J69:J75">(I69+I69*0.07)*1.05*1.07</f>
        <v>106.91238942382954</v>
      </c>
      <c r="K69" s="19">
        <f>J69+J69*0.07</f>
        <v>114.39625668349761</v>
      </c>
      <c r="L69" s="19">
        <v>216</v>
      </c>
      <c r="M69" s="19">
        <v>229</v>
      </c>
      <c r="N69" s="19">
        <v>267</v>
      </c>
      <c r="O69" s="21">
        <v>27400</v>
      </c>
      <c r="P69" s="64"/>
    </row>
    <row r="70" spans="1:16" ht="17.25" customHeight="1">
      <c r="A70" s="72"/>
      <c r="B70" s="68"/>
      <c r="C70" s="14">
        <v>1</v>
      </c>
      <c r="D70" s="17" t="s">
        <v>68</v>
      </c>
      <c r="E70" s="17" t="s">
        <v>63</v>
      </c>
      <c r="F70" s="17" t="s">
        <v>68</v>
      </c>
      <c r="G70" s="17">
        <v>7</v>
      </c>
      <c r="H70" s="14">
        <v>1</v>
      </c>
      <c r="I70" s="19">
        <f>(O70*G70/1000)*1.07*1.05*1.08*1.07</f>
        <v>246.67236410040005</v>
      </c>
      <c r="J70" s="19">
        <f t="shared" si="4"/>
        <v>296.53594914147544</v>
      </c>
      <c r="K70" s="19">
        <f>J70+J70*0.07</f>
        <v>317.2934655813787</v>
      </c>
      <c r="L70" s="19">
        <v>596</v>
      </c>
      <c r="M70" s="19">
        <v>632</v>
      </c>
      <c r="N70" s="19">
        <v>740</v>
      </c>
      <c r="O70" s="21">
        <v>27142</v>
      </c>
      <c r="P70" s="64"/>
    </row>
    <row r="71" spans="1:16" ht="17.25" customHeight="1">
      <c r="A71" s="72"/>
      <c r="B71" s="68"/>
      <c r="C71" s="14">
        <v>1</v>
      </c>
      <c r="D71" s="17" t="s">
        <v>62</v>
      </c>
      <c r="E71" s="17" t="s">
        <v>63</v>
      </c>
      <c r="F71" s="17" t="s">
        <v>62</v>
      </c>
      <c r="G71" s="17">
        <v>12</v>
      </c>
      <c r="H71" s="14">
        <v>1</v>
      </c>
      <c r="I71" s="19">
        <f>(O71*G71/1000)*1.07*1.05*1.08*1.07</f>
        <v>412.86467880000015</v>
      </c>
      <c r="J71" s="19">
        <f t="shared" si="4"/>
        <v>496.3232092960262</v>
      </c>
      <c r="K71" s="19">
        <f>J71+J71*0.07</f>
        <v>531.0658339467481</v>
      </c>
      <c r="L71" s="19">
        <v>998</v>
      </c>
      <c r="M71" s="19">
        <v>1057</v>
      </c>
      <c r="N71" s="19">
        <v>1237</v>
      </c>
      <c r="O71" s="21">
        <v>26500</v>
      </c>
      <c r="P71" s="64"/>
    </row>
    <row r="72" spans="1:16" ht="17.25" customHeight="1">
      <c r="A72" s="72"/>
      <c r="B72" s="68"/>
      <c r="C72" s="14">
        <v>1</v>
      </c>
      <c r="D72" s="17" t="s">
        <v>64</v>
      </c>
      <c r="E72" s="17" t="s">
        <v>65</v>
      </c>
      <c r="F72" s="17" t="s">
        <v>64</v>
      </c>
      <c r="G72" s="17">
        <v>40</v>
      </c>
      <c r="H72" s="14">
        <v>1</v>
      </c>
      <c r="I72" s="19">
        <f>(O72*G72/1000)*1.07*1.05*1.08*1.07</f>
        <v>1350.2492640000003</v>
      </c>
      <c r="J72" s="19">
        <f t="shared" si="4"/>
        <v>1623.1954014712803</v>
      </c>
      <c r="K72" s="19">
        <f>J72+J72*0.07</f>
        <v>1736.8190795742698</v>
      </c>
      <c r="L72" s="19">
        <v>3261</v>
      </c>
      <c r="M72" s="19">
        <v>3456</v>
      </c>
      <c r="N72" s="19">
        <v>4044</v>
      </c>
      <c r="O72" s="21">
        <v>26000</v>
      </c>
      <c r="P72" s="64"/>
    </row>
    <row r="73" spans="1:16" ht="17.25" customHeight="1" hidden="1">
      <c r="A73" s="71">
        <v>2</v>
      </c>
      <c r="B73" s="64" t="s">
        <v>185</v>
      </c>
      <c r="C73" s="25" t="s">
        <v>55</v>
      </c>
      <c r="D73" s="1" t="s">
        <v>56</v>
      </c>
      <c r="E73" s="12" t="s">
        <v>66</v>
      </c>
      <c r="F73" s="1" t="s">
        <v>56</v>
      </c>
      <c r="G73" s="1"/>
      <c r="H73" s="25" t="s">
        <v>55</v>
      </c>
      <c r="I73" s="19">
        <f>(O73*G73/1000)*1.07</f>
        <v>0</v>
      </c>
      <c r="J73" s="19">
        <f t="shared" si="4"/>
        <v>0</v>
      </c>
      <c r="K73" s="19">
        <f>J73+J73*0.05</f>
        <v>0</v>
      </c>
      <c r="L73" s="19">
        <f>K73+K73*0.05</f>
        <v>0</v>
      </c>
      <c r="M73" s="19">
        <f>L73+L73*0.2</f>
        <v>0</v>
      </c>
      <c r="N73" s="19"/>
      <c r="O73" s="20"/>
      <c r="P73" s="64"/>
    </row>
    <row r="74" spans="1:16" ht="17.25" customHeight="1">
      <c r="A74" s="72"/>
      <c r="B74" s="64"/>
      <c r="C74" s="14">
        <v>1</v>
      </c>
      <c r="D74" s="14" t="s">
        <v>62</v>
      </c>
      <c r="E74" s="17" t="s">
        <v>63</v>
      </c>
      <c r="F74" s="14" t="s">
        <v>62</v>
      </c>
      <c r="G74" s="14">
        <v>12</v>
      </c>
      <c r="H74" s="14">
        <v>1</v>
      </c>
      <c r="I74" s="19">
        <f>442.34*1.05*1.08*1.07</f>
        <v>536.7265092</v>
      </c>
      <c r="J74" s="19">
        <f t="shared" si="4"/>
        <v>645.223089402234</v>
      </c>
      <c r="K74" s="19">
        <f>J74+J74*0.07</f>
        <v>690.3887056603904</v>
      </c>
      <c r="L74" s="19">
        <v>1273</v>
      </c>
      <c r="M74" s="19">
        <v>1349</v>
      </c>
      <c r="N74" s="19">
        <v>1578</v>
      </c>
      <c r="O74" s="21"/>
      <c r="P74" s="64"/>
    </row>
    <row r="75" spans="1:16" ht="17.25" customHeight="1">
      <c r="A75" s="72"/>
      <c r="B75" s="64"/>
      <c r="C75" s="14">
        <v>1</v>
      </c>
      <c r="D75" s="14" t="s">
        <v>64</v>
      </c>
      <c r="E75" s="17" t="s">
        <v>65</v>
      </c>
      <c r="F75" s="14" t="s">
        <v>64</v>
      </c>
      <c r="G75" s="14">
        <v>40</v>
      </c>
      <c r="H75" s="14">
        <v>1</v>
      </c>
      <c r="I75" s="19">
        <f>1446.64*1.05*1.08*1.07</f>
        <v>1755.3240432000005</v>
      </c>
      <c r="J75" s="19">
        <f t="shared" si="4"/>
        <v>2110.1540219126646</v>
      </c>
      <c r="K75" s="19">
        <f>J75+J75*0.07</f>
        <v>2257.864803446551</v>
      </c>
      <c r="L75" s="19">
        <v>4162</v>
      </c>
      <c r="M75" s="19">
        <v>4411</v>
      </c>
      <c r="N75" s="19">
        <v>5161</v>
      </c>
      <c r="O75" s="21"/>
      <c r="P75" s="64"/>
    </row>
    <row r="76" spans="1:16" ht="0.75" customHeight="1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1:16" ht="14.25" customHeight="1" hidden="1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1:16" ht="30" customHeight="1" hidden="1">
      <c r="A78" s="71">
        <v>3</v>
      </c>
      <c r="B78" s="64" t="s">
        <v>186</v>
      </c>
      <c r="C78" s="25" t="s">
        <v>55</v>
      </c>
      <c r="D78" s="1" t="s">
        <v>56</v>
      </c>
      <c r="E78" s="12" t="s">
        <v>66</v>
      </c>
      <c r="F78" s="1" t="s">
        <v>56</v>
      </c>
      <c r="G78" s="1"/>
      <c r="H78" s="25" t="s">
        <v>55</v>
      </c>
      <c r="I78" s="18">
        <f>O78*G78/1000</f>
        <v>0</v>
      </c>
      <c r="J78" s="18">
        <f>I78+I78*0.07</f>
        <v>0</v>
      </c>
      <c r="K78" s="18">
        <f>J78+J78*0.05</f>
        <v>0</v>
      </c>
      <c r="L78" s="18">
        <f>K78+K78*0.05</f>
        <v>0</v>
      </c>
      <c r="M78" s="18">
        <f>L78+L78*0.2</f>
        <v>0</v>
      </c>
      <c r="N78" s="18"/>
      <c r="O78" s="20"/>
      <c r="P78" s="64" t="s">
        <v>32</v>
      </c>
    </row>
    <row r="79" spans="1:16" ht="24" customHeight="1">
      <c r="A79" s="71"/>
      <c r="B79" s="64"/>
      <c r="C79" s="27">
        <v>6</v>
      </c>
      <c r="D79" s="14" t="s">
        <v>67</v>
      </c>
      <c r="E79" s="17" t="s">
        <v>63</v>
      </c>
      <c r="F79" s="14" t="s">
        <v>67</v>
      </c>
      <c r="G79" s="14">
        <v>2.5</v>
      </c>
      <c r="H79" s="27">
        <v>6</v>
      </c>
      <c r="I79" s="19">
        <f>(O79*G79/1000)*1.07*1.05*1.08*1.07</f>
        <v>104.69625062400002</v>
      </c>
      <c r="J79" s="19">
        <f aca="true" t="shared" si="5" ref="J79:J105">(I79+I79*0.07)*1.05*1.07</f>
        <v>125.86007420638852</v>
      </c>
      <c r="K79" s="19">
        <f>J79+J79*0.07</f>
        <v>134.6702794008357</v>
      </c>
      <c r="L79" s="19">
        <v>253</v>
      </c>
      <c r="M79" s="19">
        <v>269</v>
      </c>
      <c r="N79" s="19">
        <v>314</v>
      </c>
      <c r="O79" s="21">
        <v>32256</v>
      </c>
      <c r="P79" s="64"/>
    </row>
    <row r="80" spans="1:16" ht="24" customHeight="1">
      <c r="A80" s="72"/>
      <c r="B80" s="64"/>
      <c r="C80" s="2">
        <v>1</v>
      </c>
      <c r="D80" s="2" t="s">
        <v>68</v>
      </c>
      <c r="E80" s="17" t="s">
        <v>63</v>
      </c>
      <c r="F80" s="2" t="s">
        <v>68</v>
      </c>
      <c r="G80" s="2">
        <v>7</v>
      </c>
      <c r="H80" s="2">
        <v>1</v>
      </c>
      <c r="I80" s="19">
        <f>(O80*G80/1000)*1.07*1.05*1.08*1.07</f>
        <v>293.09497245000006</v>
      </c>
      <c r="J80" s="19">
        <f t="shared" si="5"/>
        <v>352.34265565590533</v>
      </c>
      <c r="K80" s="19">
        <f>J80+J80*0.07</f>
        <v>377.0066415518187</v>
      </c>
      <c r="L80" s="19">
        <v>708</v>
      </c>
      <c r="M80" s="19">
        <v>751</v>
      </c>
      <c r="N80" s="19">
        <v>879</v>
      </c>
      <c r="O80" s="21">
        <v>32250</v>
      </c>
      <c r="P80" s="64"/>
    </row>
    <row r="81" spans="1:16" ht="24" customHeight="1">
      <c r="A81" s="72"/>
      <c r="B81" s="64"/>
      <c r="C81" s="2">
        <v>1</v>
      </c>
      <c r="D81" s="2" t="s">
        <v>62</v>
      </c>
      <c r="E81" s="17" t="s">
        <v>63</v>
      </c>
      <c r="F81" s="2" t="s">
        <v>62</v>
      </c>
      <c r="G81" s="2">
        <v>12</v>
      </c>
      <c r="H81" s="2">
        <v>1</v>
      </c>
      <c r="I81" s="19">
        <f>(O81*G81/1000)*1.07*1.05*1.08*1.07</f>
        <v>481.02630030000006</v>
      </c>
      <c r="J81" s="19">
        <f t="shared" si="5"/>
        <v>578.2633617741436</v>
      </c>
      <c r="K81" s="19">
        <f>J81+J81*0.07</f>
        <v>618.7417970983337</v>
      </c>
      <c r="L81" s="19">
        <v>1162</v>
      </c>
      <c r="M81" s="19">
        <v>132</v>
      </c>
      <c r="N81" s="19">
        <v>1441</v>
      </c>
      <c r="O81" s="21">
        <v>30875</v>
      </c>
      <c r="P81" s="64"/>
    </row>
    <row r="82" spans="1:16" ht="24" customHeight="1">
      <c r="A82" s="72"/>
      <c r="B82" s="64"/>
      <c r="C82" s="2">
        <v>1</v>
      </c>
      <c r="D82" s="2" t="s">
        <v>64</v>
      </c>
      <c r="E82" s="17" t="s">
        <v>65</v>
      </c>
      <c r="F82" s="2" t="s">
        <v>64</v>
      </c>
      <c r="G82" s="2">
        <v>40</v>
      </c>
      <c r="H82" s="2">
        <v>1</v>
      </c>
      <c r="I82" s="19">
        <f>(O82*G82/1000)*1.07*1.05*1.08*1.07</f>
        <v>1591.7361516000005</v>
      </c>
      <c r="J82" s="19">
        <f t="shared" si="5"/>
        <v>1913.497655965183</v>
      </c>
      <c r="K82" s="19">
        <f>J82+J82*0.07</f>
        <v>2047.4424918827458</v>
      </c>
      <c r="L82" s="19">
        <v>3844</v>
      </c>
      <c r="M82" s="19">
        <v>4074</v>
      </c>
      <c r="N82" s="19">
        <v>4767</v>
      </c>
      <c r="O82" s="21">
        <v>30650</v>
      </c>
      <c r="P82" s="64"/>
    </row>
    <row r="83" spans="1:16" ht="30" customHeight="1" hidden="1">
      <c r="A83" s="69">
        <v>4</v>
      </c>
      <c r="B83" s="65" t="s">
        <v>187</v>
      </c>
      <c r="C83" s="25" t="s">
        <v>55</v>
      </c>
      <c r="D83" s="1" t="s">
        <v>56</v>
      </c>
      <c r="E83" s="12" t="s">
        <v>66</v>
      </c>
      <c r="F83" s="1" t="s">
        <v>56</v>
      </c>
      <c r="G83" s="1"/>
      <c r="H83" s="25" t="s">
        <v>55</v>
      </c>
      <c r="I83" s="15">
        <f>(O83*G83/1000)*1.07*1.05*1.08*1.07</f>
        <v>0</v>
      </c>
      <c r="J83" s="15">
        <f t="shared" si="5"/>
        <v>0</v>
      </c>
      <c r="K83" s="15">
        <f>J83+J83*0.05</f>
        <v>0</v>
      </c>
      <c r="L83" s="15">
        <f>K83+K83*0.05</f>
        <v>0</v>
      </c>
      <c r="M83" s="15">
        <f>L83+L83*0.2</f>
        <v>0</v>
      </c>
      <c r="N83" s="15"/>
      <c r="O83" s="20"/>
      <c r="P83" s="65" t="s">
        <v>136</v>
      </c>
    </row>
    <row r="84" spans="1:16" ht="25.5" customHeight="1">
      <c r="A84" s="70"/>
      <c r="B84" s="65"/>
      <c r="C84" s="2">
        <v>6</v>
      </c>
      <c r="D84" s="2" t="s">
        <v>73</v>
      </c>
      <c r="E84" s="17" t="s">
        <v>63</v>
      </c>
      <c r="F84" s="2" t="s">
        <v>73</v>
      </c>
      <c r="G84" s="2">
        <v>2</v>
      </c>
      <c r="H84" s="2">
        <v>6</v>
      </c>
      <c r="I84" s="15">
        <v>132.74</v>
      </c>
      <c r="J84" s="15">
        <f t="shared" si="5"/>
        <v>159.57272730000003</v>
      </c>
      <c r="K84" s="15">
        <f>J84+J84*0.07</f>
        <v>170.74281821100004</v>
      </c>
      <c r="L84" s="15">
        <v>321</v>
      </c>
      <c r="M84" s="15">
        <v>340</v>
      </c>
      <c r="N84" s="15">
        <v>398</v>
      </c>
      <c r="O84" s="28">
        <v>51600</v>
      </c>
      <c r="P84" s="65"/>
    </row>
    <row r="85" spans="1:16" ht="25.5" customHeight="1">
      <c r="A85" s="70"/>
      <c r="B85" s="65"/>
      <c r="C85" s="2">
        <v>1</v>
      </c>
      <c r="D85" s="2" t="s">
        <v>74</v>
      </c>
      <c r="E85" s="17" t="s">
        <v>63</v>
      </c>
      <c r="F85" s="2" t="s">
        <v>74</v>
      </c>
      <c r="G85" s="2">
        <v>5</v>
      </c>
      <c r="H85" s="2">
        <v>1</v>
      </c>
      <c r="I85" s="15">
        <v>331.2</v>
      </c>
      <c r="J85" s="15">
        <f t="shared" si="5"/>
        <v>398.15042400000004</v>
      </c>
      <c r="K85" s="15">
        <f>J85+J85*0.07</f>
        <v>426.02095368000005</v>
      </c>
      <c r="L85" s="15">
        <v>800</v>
      </c>
      <c r="M85" s="15">
        <v>848</v>
      </c>
      <c r="N85" s="15">
        <v>993</v>
      </c>
      <c r="O85" s="28">
        <v>51496</v>
      </c>
      <c r="P85" s="65"/>
    </row>
    <row r="86" spans="1:16" ht="25.5" customHeight="1">
      <c r="A86" s="70"/>
      <c r="B86" s="65"/>
      <c r="C86" s="2">
        <v>1</v>
      </c>
      <c r="D86" s="2" t="s">
        <v>75</v>
      </c>
      <c r="E86" s="17" t="s">
        <v>63</v>
      </c>
      <c r="F86" s="2" t="s">
        <v>75</v>
      </c>
      <c r="G86" s="2">
        <v>10</v>
      </c>
      <c r="H86" s="2">
        <v>1</v>
      </c>
      <c r="I86" s="15">
        <v>626.66</v>
      </c>
      <c r="J86" s="15">
        <f t="shared" si="5"/>
        <v>753.3361857000001</v>
      </c>
      <c r="K86" s="15">
        <f>J86+J86*0.07</f>
        <v>806.0697186990001</v>
      </c>
      <c r="L86" s="15">
        <v>1514</v>
      </c>
      <c r="M86" s="15">
        <v>1605</v>
      </c>
      <c r="N86" s="15">
        <v>1878</v>
      </c>
      <c r="O86" s="28">
        <v>48718</v>
      </c>
      <c r="P86" s="65"/>
    </row>
    <row r="87" spans="1:16" ht="25.5" customHeight="1">
      <c r="A87" s="70"/>
      <c r="B87" s="65"/>
      <c r="C87" s="2">
        <v>1</v>
      </c>
      <c r="D87" s="2" t="s">
        <v>76</v>
      </c>
      <c r="E87" s="17" t="s">
        <v>65</v>
      </c>
      <c r="F87" s="2" t="s">
        <v>76</v>
      </c>
      <c r="G87" s="2">
        <v>30</v>
      </c>
      <c r="H87" s="2">
        <v>1</v>
      </c>
      <c r="I87" s="15">
        <v>1852.27</v>
      </c>
      <c r="J87" s="15">
        <f t="shared" si="5"/>
        <v>2226.69711915</v>
      </c>
      <c r="K87" s="15">
        <f>J87+J87*0.07</f>
        <v>2382.5659174905004</v>
      </c>
      <c r="L87" s="15">
        <v>4472</v>
      </c>
      <c r="M87" s="15">
        <v>4741</v>
      </c>
      <c r="N87" s="15">
        <v>5547</v>
      </c>
      <c r="O87" s="28">
        <v>48000</v>
      </c>
      <c r="P87" s="65"/>
    </row>
    <row r="88" spans="1:16" ht="30" customHeight="1" hidden="1">
      <c r="A88" s="71">
        <v>5</v>
      </c>
      <c r="B88" s="64" t="s">
        <v>188</v>
      </c>
      <c r="C88" s="25" t="s">
        <v>55</v>
      </c>
      <c r="D88" s="1" t="s">
        <v>56</v>
      </c>
      <c r="E88" s="12" t="s">
        <v>66</v>
      </c>
      <c r="F88" s="1" t="s">
        <v>56</v>
      </c>
      <c r="G88" s="1"/>
      <c r="H88" s="25" t="s">
        <v>55</v>
      </c>
      <c r="I88" s="19" t="e">
        <f>(O88*G88/1000)*1.07*1.05*1.08*1.07</f>
        <v>#REF!</v>
      </c>
      <c r="J88" s="19">
        <f t="shared" si="5"/>
        <v>125.86007420638852</v>
      </c>
      <c r="K88" s="26"/>
      <c r="L88" s="26"/>
      <c r="M88" s="26"/>
      <c r="N88" s="26"/>
      <c r="O88" s="20" t="e">
        <f>I88+0.2*I88</f>
        <v>#REF!</v>
      </c>
      <c r="P88" s="64" t="s">
        <v>132</v>
      </c>
    </row>
    <row r="89" spans="1:16" ht="25.5" customHeight="1">
      <c r="A89" s="71"/>
      <c r="B89" s="64"/>
      <c r="C89" s="14">
        <v>6</v>
      </c>
      <c r="D89" s="14" t="s">
        <v>73</v>
      </c>
      <c r="E89" s="17" t="s">
        <v>63</v>
      </c>
      <c r="F89" s="14" t="s">
        <v>73</v>
      </c>
      <c r="G89" s="14">
        <v>2</v>
      </c>
      <c r="H89" s="14">
        <v>6</v>
      </c>
      <c r="I89" s="19">
        <v>155.36</v>
      </c>
      <c r="J89" s="19">
        <f t="shared" si="5"/>
        <v>186.76524720000006</v>
      </c>
      <c r="K89" s="19">
        <f>J89+J89*0.07</f>
        <v>199.83881450400006</v>
      </c>
      <c r="L89" s="19">
        <v>376</v>
      </c>
      <c r="M89" s="19" t="s">
        <v>224</v>
      </c>
      <c r="N89" s="19">
        <v>466</v>
      </c>
      <c r="O89" s="21">
        <v>60390</v>
      </c>
      <c r="P89" s="64"/>
    </row>
    <row r="90" spans="1:16" ht="25.5" customHeight="1">
      <c r="A90" s="72"/>
      <c r="B90" s="64"/>
      <c r="C90" s="14">
        <v>1</v>
      </c>
      <c r="D90" s="14" t="s">
        <v>74</v>
      </c>
      <c r="E90" s="17" t="s">
        <v>63</v>
      </c>
      <c r="F90" s="14" t="s">
        <v>74</v>
      </c>
      <c r="G90" s="14">
        <v>5</v>
      </c>
      <c r="H90" s="14">
        <v>1</v>
      </c>
      <c r="I90" s="19">
        <v>385.7</v>
      </c>
      <c r="J90" s="19">
        <f t="shared" si="5"/>
        <v>463.66732650000006</v>
      </c>
      <c r="K90" s="19">
        <f>J90+J90*0.07</f>
        <v>496.12403935500004</v>
      </c>
      <c r="L90" s="19">
        <v>932</v>
      </c>
      <c r="M90" s="19">
        <v>988</v>
      </c>
      <c r="N90" s="19">
        <v>1156</v>
      </c>
      <c r="O90" s="21">
        <v>59970</v>
      </c>
      <c r="P90" s="64"/>
    </row>
    <row r="91" spans="1:16" ht="25.5" customHeight="1">
      <c r="A91" s="72"/>
      <c r="B91" s="64"/>
      <c r="C91" s="14">
        <v>1</v>
      </c>
      <c r="D91" s="14" t="s">
        <v>75</v>
      </c>
      <c r="E91" s="17" t="s">
        <v>63</v>
      </c>
      <c r="F91" s="14" t="s">
        <v>75</v>
      </c>
      <c r="G91" s="14">
        <v>10</v>
      </c>
      <c r="H91" s="14">
        <v>1</v>
      </c>
      <c r="I91" s="19">
        <v>737.99</v>
      </c>
      <c r="J91" s="19">
        <f t="shared" si="5"/>
        <v>887.1709885500002</v>
      </c>
      <c r="K91" s="19">
        <f>J91+J91*0.07</f>
        <v>949.2729577485002</v>
      </c>
      <c r="L91" s="19">
        <v>1782</v>
      </c>
      <c r="M91" s="19">
        <v>1889</v>
      </c>
      <c r="N91" s="19">
        <v>2210</v>
      </c>
      <c r="O91" s="21">
        <v>57373</v>
      </c>
      <c r="P91" s="64"/>
    </row>
    <row r="92" spans="1:16" ht="25.5" customHeight="1">
      <c r="A92" s="72"/>
      <c r="B92" s="64"/>
      <c r="C92" s="14">
        <v>1</v>
      </c>
      <c r="D92" s="14" t="s">
        <v>76</v>
      </c>
      <c r="E92" s="17" t="s">
        <v>65</v>
      </c>
      <c r="F92" s="14" t="s">
        <v>76</v>
      </c>
      <c r="G92" s="14">
        <v>30</v>
      </c>
      <c r="H92" s="14">
        <v>1</v>
      </c>
      <c r="I92" s="19">
        <v>2199.56</v>
      </c>
      <c r="J92" s="19">
        <f t="shared" si="5"/>
        <v>2644.1900562</v>
      </c>
      <c r="K92" s="19">
        <f>J92+J92*0.07</f>
        <v>2829.2833601340003</v>
      </c>
      <c r="L92" s="19">
        <v>4916.92</v>
      </c>
      <c r="M92" s="19">
        <v>5211.93</v>
      </c>
      <c r="N92" s="19">
        <v>6098</v>
      </c>
      <c r="O92" s="21">
        <v>57000</v>
      </c>
      <c r="P92" s="68"/>
    </row>
    <row r="93" spans="1:16" ht="12.75" customHeight="1">
      <c r="A93" s="64" t="s">
        <v>48</v>
      </c>
      <c r="B93" s="64" t="s">
        <v>49</v>
      </c>
      <c r="C93" s="64" t="s">
        <v>50</v>
      </c>
      <c r="D93" s="64" t="s">
        <v>51</v>
      </c>
      <c r="E93" s="65" t="s">
        <v>52</v>
      </c>
      <c r="F93" s="64" t="s">
        <v>51</v>
      </c>
      <c r="G93" s="11"/>
      <c r="H93" s="64" t="s">
        <v>118</v>
      </c>
      <c r="I93" s="66" t="s">
        <v>124</v>
      </c>
      <c r="J93" s="66"/>
      <c r="K93" s="66"/>
      <c r="L93" s="66"/>
      <c r="M93" s="66"/>
      <c r="N93" s="66"/>
      <c r="O93" s="66"/>
      <c r="P93" s="64" t="s">
        <v>53</v>
      </c>
    </row>
    <row r="94" spans="1:16" ht="12.75" customHeight="1">
      <c r="A94" s="64"/>
      <c r="B94" s="64"/>
      <c r="C94" s="64"/>
      <c r="D94" s="64"/>
      <c r="E94" s="65"/>
      <c r="F94" s="64"/>
      <c r="G94" s="11"/>
      <c r="H94" s="64"/>
      <c r="I94" s="1" t="s">
        <v>123</v>
      </c>
      <c r="J94" s="1" t="s">
        <v>171</v>
      </c>
      <c r="K94" s="1" t="s">
        <v>125</v>
      </c>
      <c r="L94" s="1" t="s">
        <v>126</v>
      </c>
      <c r="M94" s="1" t="s">
        <v>54</v>
      </c>
      <c r="N94" s="1" t="s">
        <v>163</v>
      </c>
      <c r="O94" s="13" t="s">
        <v>122</v>
      </c>
      <c r="P94" s="64"/>
    </row>
    <row r="95" spans="1:16" ht="30" customHeight="1" hidden="1">
      <c r="A95" s="69">
        <v>6</v>
      </c>
      <c r="B95" s="64" t="s">
        <v>189</v>
      </c>
      <c r="C95" s="25" t="s">
        <v>55</v>
      </c>
      <c r="D95" s="1" t="s">
        <v>56</v>
      </c>
      <c r="E95" s="12" t="s">
        <v>66</v>
      </c>
      <c r="F95" s="1" t="s">
        <v>56</v>
      </c>
      <c r="G95" s="1"/>
      <c r="H95" s="25" t="s">
        <v>55</v>
      </c>
      <c r="I95" s="19" t="e">
        <f>(O95*G95/1000)*1.07*1.05*1.08*1.07</f>
        <v>#REF!</v>
      </c>
      <c r="J95" s="19">
        <f t="shared" si="5"/>
        <v>125.86007420638852</v>
      </c>
      <c r="K95" s="26"/>
      <c r="L95" s="26"/>
      <c r="M95" s="26"/>
      <c r="N95" s="26"/>
      <c r="O95" s="29" t="e">
        <f>I95+0.2*I95</f>
        <v>#REF!</v>
      </c>
      <c r="P95" s="64" t="s">
        <v>143</v>
      </c>
    </row>
    <row r="96" spans="1:16" ht="22.5" customHeight="1">
      <c r="A96" s="70"/>
      <c r="B96" s="64"/>
      <c r="C96" s="14">
        <v>6</v>
      </c>
      <c r="D96" s="14" t="s">
        <v>73</v>
      </c>
      <c r="E96" s="17" t="s">
        <v>63</v>
      </c>
      <c r="F96" s="14" t="s">
        <v>73</v>
      </c>
      <c r="G96" s="14">
        <v>2</v>
      </c>
      <c r="H96" s="14">
        <v>6</v>
      </c>
      <c r="I96" s="19">
        <v>237.3</v>
      </c>
      <c r="J96" s="19">
        <f t="shared" si="5"/>
        <v>285.26900850000004</v>
      </c>
      <c r="K96" s="19">
        <f>J96+J96*0.07</f>
        <v>305.237839095</v>
      </c>
      <c r="L96" s="19">
        <v>548</v>
      </c>
      <c r="M96" s="19">
        <v>580</v>
      </c>
      <c r="N96" s="19">
        <v>679</v>
      </c>
      <c r="O96" s="30">
        <v>94000</v>
      </c>
      <c r="P96" s="64"/>
    </row>
    <row r="97" spans="1:16" ht="22.5" customHeight="1">
      <c r="A97" s="70"/>
      <c r="B97" s="64"/>
      <c r="C97" s="14">
        <v>1</v>
      </c>
      <c r="D97" s="14" t="s">
        <v>74</v>
      </c>
      <c r="E97" s="17" t="s">
        <v>63</v>
      </c>
      <c r="F97" s="14" t="s">
        <v>74</v>
      </c>
      <c r="G97" s="14">
        <v>5</v>
      </c>
      <c r="H97" s="14">
        <v>1</v>
      </c>
      <c r="I97" s="19">
        <v>592</v>
      </c>
      <c r="J97" s="19">
        <f t="shared" si="5"/>
        <v>711.6698400000001</v>
      </c>
      <c r="K97" s="19">
        <f>J97+J97*0.07</f>
        <v>761.4867288000002</v>
      </c>
      <c r="L97" s="19">
        <v>1365</v>
      </c>
      <c r="M97" s="19">
        <v>1447</v>
      </c>
      <c r="N97" s="19">
        <v>1693</v>
      </c>
      <c r="O97" s="30">
        <v>93800</v>
      </c>
      <c r="P97" s="64"/>
    </row>
    <row r="98" spans="1:16" ht="22.5" customHeight="1">
      <c r="A98" s="70"/>
      <c r="B98" s="64"/>
      <c r="C98" s="14">
        <v>1</v>
      </c>
      <c r="D98" s="14" t="s">
        <v>75</v>
      </c>
      <c r="E98" s="17" t="s">
        <v>63</v>
      </c>
      <c r="F98" s="14" t="s">
        <v>75</v>
      </c>
      <c r="G98" s="14">
        <v>10</v>
      </c>
      <c r="H98" s="14">
        <v>1</v>
      </c>
      <c r="I98" s="19">
        <v>1163.8</v>
      </c>
      <c r="J98" s="19">
        <f t="shared" si="5"/>
        <v>1399.0563510000002</v>
      </c>
      <c r="K98" s="19">
        <f>J98+J98*0.07</f>
        <v>1496.9902955700002</v>
      </c>
      <c r="L98" s="19">
        <v>2683</v>
      </c>
      <c r="M98" s="19">
        <v>2844</v>
      </c>
      <c r="N98" s="19">
        <v>3327</v>
      </c>
      <c r="O98" s="30">
        <v>92200</v>
      </c>
      <c r="P98" s="64"/>
    </row>
    <row r="99" spans="1:16" ht="22.5" customHeight="1">
      <c r="A99" s="70"/>
      <c r="B99" s="64"/>
      <c r="C99" s="14">
        <v>1</v>
      </c>
      <c r="D99" s="14" t="s">
        <v>76</v>
      </c>
      <c r="E99" s="17" t="s">
        <v>65</v>
      </c>
      <c r="F99" s="14" t="s">
        <v>76</v>
      </c>
      <c r="G99" s="14">
        <v>30</v>
      </c>
      <c r="H99" s="14">
        <v>1</v>
      </c>
      <c r="I99" s="19">
        <v>3445.95</v>
      </c>
      <c r="J99" s="19">
        <f t="shared" si="5"/>
        <v>4142.53156275</v>
      </c>
      <c r="K99" s="19">
        <f>J99+J99*0.07</f>
        <v>4432.508772142501</v>
      </c>
      <c r="L99" s="19">
        <v>7942</v>
      </c>
      <c r="M99" s="19">
        <v>8418</v>
      </c>
      <c r="N99" s="19">
        <v>9850</v>
      </c>
      <c r="O99" s="30">
        <v>91000</v>
      </c>
      <c r="P99" s="64"/>
    </row>
    <row r="100" spans="1:16" ht="22.5" customHeight="1" hidden="1">
      <c r="A100" s="71">
        <v>7</v>
      </c>
      <c r="B100" s="64" t="s">
        <v>190</v>
      </c>
      <c r="C100" s="25" t="s">
        <v>55</v>
      </c>
      <c r="D100" s="1" t="s">
        <v>56</v>
      </c>
      <c r="E100" s="12" t="s">
        <v>66</v>
      </c>
      <c r="F100" s="1" t="s">
        <v>56</v>
      </c>
      <c r="G100" s="1"/>
      <c r="H100" s="25" t="s">
        <v>55</v>
      </c>
      <c r="I100" s="19">
        <f>(O100*G100/1000)*1.07*1.05*1.08*1.07</f>
        <v>0</v>
      </c>
      <c r="J100" s="19">
        <f t="shared" si="5"/>
        <v>0</v>
      </c>
      <c r="K100" s="19">
        <f>J100+J100*0.05</f>
        <v>0</v>
      </c>
      <c r="L100" s="19">
        <f>K100+K100*0.05</f>
        <v>0</v>
      </c>
      <c r="M100" s="19">
        <f>L100+L100*0.2</f>
        <v>0</v>
      </c>
      <c r="N100" s="19"/>
      <c r="O100" s="31">
        <v>158</v>
      </c>
      <c r="P100" s="64"/>
    </row>
    <row r="101" spans="1:16" ht="22.5" customHeight="1">
      <c r="A101" s="71"/>
      <c r="B101" s="68"/>
      <c r="C101" s="2">
        <v>6</v>
      </c>
      <c r="D101" s="14" t="s">
        <v>73</v>
      </c>
      <c r="E101" s="17" t="s">
        <v>63</v>
      </c>
      <c r="F101" s="14" t="s">
        <v>73</v>
      </c>
      <c r="G101" s="14">
        <v>2</v>
      </c>
      <c r="H101" s="2">
        <v>6</v>
      </c>
      <c r="I101" s="19">
        <v>413.01</v>
      </c>
      <c r="J101" s="19">
        <f t="shared" si="5"/>
        <v>496.4979064500001</v>
      </c>
      <c r="K101" s="19">
        <v>496.5</v>
      </c>
      <c r="L101" s="19">
        <v>1044</v>
      </c>
      <c r="M101" s="19">
        <v>1106</v>
      </c>
      <c r="N101" s="19">
        <v>1294</v>
      </c>
      <c r="O101" s="18">
        <v>163600</v>
      </c>
      <c r="P101" s="64"/>
    </row>
    <row r="102" spans="1:16" ht="22.5" customHeight="1">
      <c r="A102" s="72"/>
      <c r="B102" s="68"/>
      <c r="C102" s="2">
        <v>1</v>
      </c>
      <c r="D102" s="14" t="s">
        <v>74</v>
      </c>
      <c r="E102" s="17" t="s">
        <v>63</v>
      </c>
      <c r="F102" s="14" t="s">
        <v>74</v>
      </c>
      <c r="G102" s="14">
        <v>5</v>
      </c>
      <c r="H102" s="2">
        <v>1</v>
      </c>
      <c r="I102" s="19">
        <v>1032.52</v>
      </c>
      <c r="J102" s="19">
        <f t="shared" si="5"/>
        <v>1241.2387554</v>
      </c>
      <c r="K102" s="19">
        <v>1241.24</v>
      </c>
      <c r="L102" s="19">
        <v>2608</v>
      </c>
      <c r="M102" s="19">
        <v>2764</v>
      </c>
      <c r="N102" s="19">
        <v>3234</v>
      </c>
      <c r="O102" s="18">
        <v>163600</v>
      </c>
      <c r="P102" s="64"/>
    </row>
    <row r="103" spans="1:16" ht="22.5" customHeight="1">
      <c r="A103" s="72"/>
      <c r="B103" s="68"/>
      <c r="C103" s="2">
        <v>1</v>
      </c>
      <c r="D103" s="14" t="s">
        <v>75</v>
      </c>
      <c r="E103" s="17" t="s">
        <v>63</v>
      </c>
      <c r="F103" s="14" t="s">
        <v>75</v>
      </c>
      <c r="G103" s="14">
        <v>10</v>
      </c>
      <c r="H103" s="2">
        <v>1</v>
      </c>
      <c r="I103" s="19">
        <v>2031.75</v>
      </c>
      <c r="J103" s="19">
        <f t="shared" si="5"/>
        <v>2442.45810375</v>
      </c>
      <c r="K103" s="19">
        <v>2442.46</v>
      </c>
      <c r="L103" s="19">
        <v>5129</v>
      </c>
      <c r="M103" s="19">
        <v>5437</v>
      </c>
      <c r="N103" s="19">
        <v>6337</v>
      </c>
      <c r="O103" s="18">
        <v>161200</v>
      </c>
      <c r="P103" s="64"/>
    </row>
    <row r="104" spans="1:16" ht="22.5" customHeight="1">
      <c r="A104" s="72"/>
      <c r="B104" s="68"/>
      <c r="C104" s="2">
        <v>1</v>
      </c>
      <c r="D104" s="14" t="s">
        <v>76</v>
      </c>
      <c r="E104" s="17" t="s">
        <v>65</v>
      </c>
      <c r="F104" s="14" t="s">
        <v>76</v>
      </c>
      <c r="G104" s="14">
        <v>30</v>
      </c>
      <c r="H104" s="2">
        <v>1</v>
      </c>
      <c r="I104" s="19">
        <v>6106.78</v>
      </c>
      <c r="J104" s="19">
        <f t="shared" si="5"/>
        <v>7341.2350431</v>
      </c>
      <c r="K104" s="19">
        <v>7341.24</v>
      </c>
      <c r="L104" s="19">
        <v>15414</v>
      </c>
      <c r="M104" s="19">
        <v>16339</v>
      </c>
      <c r="N104" s="19">
        <v>19116</v>
      </c>
      <c r="O104" s="18">
        <v>161266.66666666666</v>
      </c>
      <c r="P104" s="64"/>
    </row>
    <row r="105" spans="1:16" ht="0.75" customHeight="1">
      <c r="A105" s="14">
        <v>8</v>
      </c>
      <c r="B105" s="11" t="s">
        <v>191</v>
      </c>
      <c r="C105" s="25" t="s">
        <v>55</v>
      </c>
      <c r="D105" s="1" t="s">
        <v>56</v>
      </c>
      <c r="E105" s="12" t="s">
        <v>66</v>
      </c>
      <c r="F105" s="1" t="s">
        <v>56</v>
      </c>
      <c r="G105" s="1"/>
      <c r="H105" s="25" t="s">
        <v>55</v>
      </c>
      <c r="I105" s="19">
        <f>(O105*G105/1000)*1.07*1.05*1.08*1.07</f>
        <v>0</v>
      </c>
      <c r="J105" s="19">
        <f t="shared" si="5"/>
        <v>0</v>
      </c>
      <c r="K105" s="18">
        <f>J105+J105*0.07</f>
        <v>0</v>
      </c>
      <c r="L105" s="18">
        <f>K105+K105*0.07</f>
        <v>0</v>
      </c>
      <c r="M105" s="18">
        <f>L105+L105*0.07</f>
        <v>0</v>
      </c>
      <c r="N105" s="18"/>
      <c r="O105" s="31">
        <v>196</v>
      </c>
      <c r="P105" s="64"/>
    </row>
    <row r="106" spans="1:16" ht="24.75" customHeight="1">
      <c r="A106" s="65" t="s">
        <v>38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</row>
    <row r="107" spans="1:16" ht="0.75" customHeight="1">
      <c r="A107" s="68">
        <v>1</v>
      </c>
      <c r="B107" s="64" t="s">
        <v>192</v>
      </c>
      <c r="C107" s="25" t="s">
        <v>55</v>
      </c>
      <c r="D107" s="1" t="s">
        <v>56</v>
      </c>
      <c r="E107" s="12" t="s">
        <v>66</v>
      </c>
      <c r="F107" s="1" t="s">
        <v>56</v>
      </c>
      <c r="G107" s="1"/>
      <c r="H107" s="25" t="s">
        <v>55</v>
      </c>
      <c r="I107" s="32" t="e">
        <f>#REF!+0.05*#REF!</f>
        <v>#REF!</v>
      </c>
      <c r="J107" s="32"/>
      <c r="K107" s="32"/>
      <c r="L107" s="32"/>
      <c r="M107" s="32"/>
      <c r="N107" s="32"/>
      <c r="O107" s="33" t="e">
        <f>I107+0.2*I107</f>
        <v>#REF!</v>
      </c>
      <c r="P107" s="64" t="s">
        <v>39</v>
      </c>
    </row>
    <row r="108" spans="1:16" ht="17.25" customHeight="1">
      <c r="A108" s="68"/>
      <c r="B108" s="64"/>
      <c r="C108" s="14">
        <v>12</v>
      </c>
      <c r="D108" s="14" t="s">
        <v>71</v>
      </c>
      <c r="E108" s="2" t="s">
        <v>63</v>
      </c>
      <c r="F108" s="14" t="s">
        <v>71</v>
      </c>
      <c r="G108" s="14">
        <v>1</v>
      </c>
      <c r="H108" s="14">
        <v>12</v>
      </c>
      <c r="I108" s="19">
        <f>(O108*G108/1000)*1.07*1.05*1.08*1.07</f>
        <v>92.44014192000002</v>
      </c>
      <c r="J108" s="19">
        <f aca="true" t="shared" si="6" ref="J108:J135">(I108+I108*0.07)*1.05*1.07</f>
        <v>111.12645440841844</v>
      </c>
      <c r="K108" s="19">
        <f aca="true" t="shared" si="7" ref="K108:K117">J108+J108*0.07</f>
        <v>118.90530621700773</v>
      </c>
      <c r="L108" s="19">
        <v>234</v>
      </c>
      <c r="M108" s="19">
        <v>248</v>
      </c>
      <c r="N108" s="19">
        <v>290</v>
      </c>
      <c r="O108" s="18">
        <v>71200</v>
      </c>
      <c r="P108" s="64"/>
    </row>
    <row r="109" spans="1:16" ht="17.25" customHeight="1">
      <c r="A109" s="68"/>
      <c r="B109" s="64"/>
      <c r="C109" s="14">
        <v>6</v>
      </c>
      <c r="D109" s="14" t="s">
        <v>67</v>
      </c>
      <c r="E109" s="2" t="s">
        <v>63</v>
      </c>
      <c r="F109" s="14" t="s">
        <v>67</v>
      </c>
      <c r="G109" s="14">
        <v>2.5</v>
      </c>
      <c r="H109" s="14">
        <v>6</v>
      </c>
      <c r="I109" s="19">
        <f>(O109*G109/1000)*1.07*1.05*1.08*1.07</f>
        <v>227.776664304</v>
      </c>
      <c r="J109" s="19">
        <f t="shared" si="6"/>
        <v>273.8205781097321</v>
      </c>
      <c r="K109" s="19">
        <f t="shared" si="7"/>
        <v>292.98801857741336</v>
      </c>
      <c r="L109" s="19">
        <v>575</v>
      </c>
      <c r="M109" s="19">
        <v>610</v>
      </c>
      <c r="N109" s="19">
        <v>714</v>
      </c>
      <c r="O109" s="18">
        <v>70176</v>
      </c>
      <c r="P109" s="64"/>
    </row>
    <row r="110" spans="1:16" ht="17.25" customHeight="1">
      <c r="A110" s="68"/>
      <c r="B110" s="64"/>
      <c r="C110" s="14">
        <v>1</v>
      </c>
      <c r="D110" s="14" t="s">
        <v>68</v>
      </c>
      <c r="E110" s="2" t="s">
        <v>63</v>
      </c>
      <c r="F110" s="14" t="s">
        <v>68</v>
      </c>
      <c r="G110" s="14">
        <v>7</v>
      </c>
      <c r="H110" s="14">
        <v>1</v>
      </c>
      <c r="I110" s="19">
        <f>(O110*G110/1000)*1.07*1.05*1.08*1.07</f>
        <v>637.7720634180001</v>
      </c>
      <c r="J110" s="19">
        <f t="shared" si="6"/>
        <v>766.6944971776319</v>
      </c>
      <c r="K110" s="19">
        <f t="shared" si="7"/>
        <v>820.3631119800662</v>
      </c>
      <c r="L110" s="19">
        <v>1610</v>
      </c>
      <c r="M110" s="19">
        <v>1707</v>
      </c>
      <c r="N110" s="19">
        <v>1997</v>
      </c>
      <c r="O110" s="18">
        <v>70175.71428571429</v>
      </c>
      <c r="P110" s="64"/>
    </row>
    <row r="111" spans="1:16" ht="17.25" customHeight="1">
      <c r="A111" s="68"/>
      <c r="B111" s="64"/>
      <c r="C111" s="14">
        <v>1</v>
      </c>
      <c r="D111" s="14" t="s">
        <v>62</v>
      </c>
      <c r="E111" s="2" t="s">
        <v>63</v>
      </c>
      <c r="F111" s="14" t="s">
        <v>62</v>
      </c>
      <c r="G111" s="14">
        <v>12</v>
      </c>
      <c r="H111" s="14">
        <v>1</v>
      </c>
      <c r="I111" s="19">
        <f>(O111*G111/1000)*1.07*1.05*1.08*1.07</f>
        <v>1072.1498482800002</v>
      </c>
      <c r="J111" s="19">
        <f t="shared" si="6"/>
        <v>1288.8795793605611</v>
      </c>
      <c r="K111" s="19">
        <f t="shared" si="7"/>
        <v>1379.1011499158003</v>
      </c>
      <c r="L111" s="19">
        <v>2707</v>
      </c>
      <c r="M111" s="19">
        <v>2869</v>
      </c>
      <c r="N111" s="19">
        <v>3357</v>
      </c>
      <c r="O111" s="18">
        <v>68816.66666666667</v>
      </c>
      <c r="P111" s="64"/>
    </row>
    <row r="112" spans="1:16" ht="17.25" customHeight="1">
      <c r="A112" s="68"/>
      <c r="B112" s="64"/>
      <c r="C112" s="14">
        <v>1</v>
      </c>
      <c r="D112" s="14" t="s">
        <v>64</v>
      </c>
      <c r="E112" s="2" t="s">
        <v>65</v>
      </c>
      <c r="F112" s="14" t="s">
        <v>64</v>
      </c>
      <c r="G112" s="14">
        <v>40</v>
      </c>
      <c r="H112" s="14">
        <v>1</v>
      </c>
      <c r="I112" s="19">
        <f>(O112*G112/1000)*1.07*1.05*1.08*1.07</f>
        <v>3562.3210870800017</v>
      </c>
      <c r="J112" s="19">
        <f t="shared" si="6"/>
        <v>4282.426483227789</v>
      </c>
      <c r="K112" s="19">
        <f t="shared" si="7"/>
        <v>4582.196337053734</v>
      </c>
      <c r="L112" s="19">
        <v>6631</v>
      </c>
      <c r="M112" s="19">
        <v>7029</v>
      </c>
      <c r="N112" s="19">
        <v>8224</v>
      </c>
      <c r="O112" s="18">
        <v>68595</v>
      </c>
      <c r="P112" s="64"/>
    </row>
    <row r="113" spans="1:16" ht="19.5" customHeight="1">
      <c r="A113" s="67">
        <v>2</v>
      </c>
      <c r="B113" s="65" t="s">
        <v>193</v>
      </c>
      <c r="C113" s="25" t="s">
        <v>55</v>
      </c>
      <c r="D113" s="1" t="s">
        <v>56</v>
      </c>
      <c r="E113" s="2" t="s">
        <v>63</v>
      </c>
      <c r="F113" s="2" t="s">
        <v>71</v>
      </c>
      <c r="G113" s="2">
        <v>1</v>
      </c>
      <c r="H113" s="2">
        <v>12</v>
      </c>
      <c r="I113" s="15">
        <v>101.97</v>
      </c>
      <c r="J113" s="15">
        <f t="shared" si="6"/>
        <v>122.58272565000001</v>
      </c>
      <c r="K113" s="15">
        <f t="shared" si="7"/>
        <v>131.16351644550002</v>
      </c>
      <c r="L113" s="15">
        <v>258</v>
      </c>
      <c r="M113" s="15">
        <v>274</v>
      </c>
      <c r="N113" s="15">
        <v>320</v>
      </c>
      <c r="O113" s="33"/>
      <c r="P113" s="65" t="s">
        <v>40</v>
      </c>
    </row>
    <row r="114" spans="1:16" ht="21" customHeight="1">
      <c r="A114" s="67"/>
      <c r="B114" s="67"/>
      <c r="C114" s="2">
        <v>12</v>
      </c>
      <c r="D114" s="2" t="s">
        <v>71</v>
      </c>
      <c r="E114" s="2" t="s">
        <v>63</v>
      </c>
      <c r="F114" s="2" t="s">
        <v>67</v>
      </c>
      <c r="G114" s="2">
        <v>2.5</v>
      </c>
      <c r="H114" s="2">
        <v>6</v>
      </c>
      <c r="I114" s="15">
        <f>(O114*G114/1000)*1.07*1.05*1.08*1.07</f>
        <v>254.92446441000004</v>
      </c>
      <c r="J114" s="15">
        <f t="shared" si="6"/>
        <v>306.45617026815955</v>
      </c>
      <c r="K114" s="15">
        <f t="shared" si="7"/>
        <v>327.9081021869307</v>
      </c>
      <c r="L114" s="15">
        <v>644</v>
      </c>
      <c r="M114" s="15">
        <v>683</v>
      </c>
      <c r="N114" s="15">
        <v>799</v>
      </c>
      <c r="O114" s="29">
        <v>78540</v>
      </c>
      <c r="P114" s="65"/>
    </row>
    <row r="115" spans="1:16" ht="18" customHeight="1">
      <c r="A115" s="67"/>
      <c r="B115" s="67"/>
      <c r="C115" s="2">
        <v>6</v>
      </c>
      <c r="D115" s="2" t="s">
        <v>67</v>
      </c>
      <c r="E115" s="2" t="s">
        <v>63</v>
      </c>
      <c r="F115" s="2" t="s">
        <v>68</v>
      </c>
      <c r="G115" s="2">
        <v>7</v>
      </c>
      <c r="H115" s="2">
        <v>1</v>
      </c>
      <c r="I115" s="15">
        <f>(O115*G115/1000)*1.07*1.05*1.08*1.07</f>
        <v>704.5185198240001</v>
      </c>
      <c r="J115" s="15">
        <f t="shared" si="6"/>
        <v>846.9334160138228</v>
      </c>
      <c r="K115" s="15">
        <f t="shared" si="7"/>
        <v>906.2187551347904</v>
      </c>
      <c r="L115" s="15">
        <v>1779</v>
      </c>
      <c r="M115" s="15">
        <v>1886</v>
      </c>
      <c r="N115" s="15">
        <v>2206</v>
      </c>
      <c r="O115" s="29">
        <v>77520</v>
      </c>
      <c r="P115" s="65"/>
    </row>
    <row r="116" spans="1:16" ht="22.5" customHeight="1">
      <c r="A116" s="67"/>
      <c r="B116" s="67"/>
      <c r="C116" s="2">
        <v>1</v>
      </c>
      <c r="D116" s="2" t="s">
        <v>68</v>
      </c>
      <c r="E116" s="2" t="s">
        <v>63</v>
      </c>
      <c r="F116" s="2" t="s">
        <v>62</v>
      </c>
      <c r="G116" s="2"/>
      <c r="H116" s="2">
        <v>1</v>
      </c>
      <c r="I116" s="15">
        <v>1187.19</v>
      </c>
      <c r="J116" s="15">
        <f t="shared" si="6"/>
        <v>1427.1745225500003</v>
      </c>
      <c r="K116" s="15">
        <f t="shared" si="7"/>
        <v>1527.0767391285003</v>
      </c>
      <c r="L116" s="15">
        <v>2997</v>
      </c>
      <c r="M116" s="15">
        <v>3177</v>
      </c>
      <c r="N116" s="15">
        <v>3718</v>
      </c>
      <c r="O116" s="29">
        <v>77520</v>
      </c>
      <c r="P116" s="65"/>
    </row>
    <row r="117" spans="1:16" ht="22.5" customHeight="1">
      <c r="A117" s="67"/>
      <c r="B117" s="67"/>
      <c r="C117" s="2">
        <v>1</v>
      </c>
      <c r="D117" s="2" t="s">
        <v>64</v>
      </c>
      <c r="E117" s="2" t="s">
        <v>65</v>
      </c>
      <c r="F117" s="2" t="s">
        <v>64</v>
      </c>
      <c r="G117" s="2">
        <v>40</v>
      </c>
      <c r="H117" s="2">
        <v>1</v>
      </c>
      <c r="I117" s="15">
        <f aca="true" t="shared" si="8" ref="I117:I134">(O117*G117/1000)*1.07*1.05*1.08*1.07</f>
        <v>3943.636672500001</v>
      </c>
      <c r="J117" s="15">
        <f t="shared" si="6"/>
        <v>4740.823107662514</v>
      </c>
      <c r="K117" s="15">
        <f t="shared" si="7"/>
        <v>5072.68072519889</v>
      </c>
      <c r="L117" s="15">
        <v>7342</v>
      </c>
      <c r="M117" s="15">
        <v>9131</v>
      </c>
      <c r="N117" s="15">
        <v>9108</v>
      </c>
      <c r="O117" s="29">
        <v>75937.5</v>
      </c>
      <c r="P117" s="65"/>
    </row>
    <row r="118" spans="1:16" ht="30" customHeight="1" hidden="1">
      <c r="A118" s="68">
        <v>3</v>
      </c>
      <c r="B118" s="64" t="s">
        <v>194</v>
      </c>
      <c r="C118" s="25" t="s">
        <v>55</v>
      </c>
      <c r="D118" s="1" t="s">
        <v>56</v>
      </c>
      <c r="E118" s="12" t="s">
        <v>66</v>
      </c>
      <c r="F118" s="1" t="s">
        <v>56</v>
      </c>
      <c r="G118" s="1"/>
      <c r="H118" s="25" t="s">
        <v>55</v>
      </c>
      <c r="I118" s="19">
        <f t="shared" si="8"/>
        <v>0</v>
      </c>
      <c r="J118" s="19">
        <f t="shared" si="6"/>
        <v>0</v>
      </c>
      <c r="K118" s="19">
        <f>J118+J118*0.05</f>
        <v>0</v>
      </c>
      <c r="L118" s="19">
        <f>K118+K118*0.05</f>
        <v>0</v>
      </c>
      <c r="M118" s="19">
        <f>L118+L118*0.2</f>
        <v>0</v>
      </c>
      <c r="N118" s="19"/>
      <c r="O118" s="33"/>
      <c r="P118" s="64" t="s">
        <v>146</v>
      </c>
    </row>
    <row r="119" spans="1:16" ht="18" customHeight="1">
      <c r="A119" s="68"/>
      <c r="B119" s="68"/>
      <c r="C119" s="14">
        <v>12</v>
      </c>
      <c r="D119" s="14" t="s">
        <v>71</v>
      </c>
      <c r="E119" s="2" t="s">
        <v>63</v>
      </c>
      <c r="F119" s="14" t="s">
        <v>71</v>
      </c>
      <c r="G119" s="14">
        <v>1</v>
      </c>
      <c r="H119" s="14">
        <v>12</v>
      </c>
      <c r="I119" s="19">
        <f t="shared" si="8"/>
        <v>95.47820276400003</v>
      </c>
      <c r="J119" s="19">
        <f t="shared" si="6"/>
        <v>114.77864406172884</v>
      </c>
      <c r="K119" s="19">
        <f>J119+J119*0.07</f>
        <v>122.81314914604985</v>
      </c>
      <c r="L119" s="19">
        <v>242</v>
      </c>
      <c r="M119" s="19">
        <v>256</v>
      </c>
      <c r="N119" s="19">
        <v>300</v>
      </c>
      <c r="O119" s="30">
        <v>73540</v>
      </c>
      <c r="P119" s="64"/>
    </row>
    <row r="120" spans="1:16" ht="16.5" customHeight="1">
      <c r="A120" s="68"/>
      <c r="B120" s="68"/>
      <c r="C120" s="14">
        <v>6</v>
      </c>
      <c r="D120" s="14" t="s">
        <v>67</v>
      </c>
      <c r="E120" s="2" t="s">
        <v>63</v>
      </c>
      <c r="F120" s="14" t="s">
        <v>67</v>
      </c>
      <c r="G120" s="14">
        <v>2.5</v>
      </c>
      <c r="H120" s="14">
        <v>6</v>
      </c>
      <c r="I120" s="19">
        <f t="shared" si="8"/>
        <v>235.38479958000008</v>
      </c>
      <c r="J120" s="19">
        <f t="shared" si="6"/>
        <v>282.9666598910992</v>
      </c>
      <c r="K120" s="19">
        <f>J120+J120*0.07</f>
        <v>302.7743260834761</v>
      </c>
      <c r="L120" s="19">
        <v>595</v>
      </c>
      <c r="M120" s="19">
        <v>630</v>
      </c>
      <c r="N120" s="19">
        <v>737</v>
      </c>
      <c r="O120" s="30">
        <v>72520</v>
      </c>
      <c r="P120" s="64"/>
    </row>
    <row r="121" spans="1:16" ht="17.25" customHeight="1">
      <c r="A121" s="68"/>
      <c r="B121" s="68"/>
      <c r="C121" s="14">
        <v>1</v>
      </c>
      <c r="D121" s="14" t="s">
        <v>68</v>
      </c>
      <c r="E121" s="2" t="s">
        <v>63</v>
      </c>
      <c r="F121" s="14" t="s">
        <v>68</v>
      </c>
      <c r="G121" s="14">
        <v>7</v>
      </c>
      <c r="H121" s="14">
        <v>1</v>
      </c>
      <c r="I121" s="19">
        <f t="shared" si="8"/>
        <v>659.09042199</v>
      </c>
      <c r="J121" s="19">
        <f t="shared" si="6"/>
        <v>792.3222553431686</v>
      </c>
      <c r="K121" s="19">
        <f>J121+J121*0.07</f>
        <v>847.7848132171905</v>
      </c>
      <c r="L121" s="19">
        <v>1664</v>
      </c>
      <c r="M121" s="19">
        <v>1764</v>
      </c>
      <c r="N121" s="19">
        <v>2064</v>
      </c>
      <c r="O121" s="30">
        <v>72521.42857142857</v>
      </c>
      <c r="P121" s="64"/>
    </row>
    <row r="122" spans="1:16" ht="17.25" customHeight="1">
      <c r="A122" s="68"/>
      <c r="B122" s="68"/>
      <c r="C122" s="14">
        <v>1</v>
      </c>
      <c r="D122" s="14" t="s">
        <v>62</v>
      </c>
      <c r="E122" s="2" t="s">
        <v>63</v>
      </c>
      <c r="F122" s="14" t="s">
        <v>62</v>
      </c>
      <c r="G122" s="14">
        <v>12</v>
      </c>
      <c r="H122" s="14">
        <v>1</v>
      </c>
      <c r="I122" s="19">
        <f t="shared" si="8"/>
        <v>1108.6974605700002</v>
      </c>
      <c r="J122" s="19">
        <f t="shared" si="6"/>
        <v>1332.815108736923</v>
      </c>
      <c r="K122" s="19">
        <f>J122+J122*0.07</f>
        <v>1426.1121663485078</v>
      </c>
      <c r="L122" s="19">
        <v>2799</v>
      </c>
      <c r="M122" s="19">
        <v>2967</v>
      </c>
      <c r="N122" s="19">
        <v>3472</v>
      </c>
      <c r="O122" s="30">
        <v>71162.5</v>
      </c>
      <c r="P122" s="64"/>
    </row>
    <row r="123" spans="1:16" ht="18" customHeight="1">
      <c r="A123" s="68"/>
      <c r="B123" s="68"/>
      <c r="C123" s="14">
        <v>1</v>
      </c>
      <c r="D123" s="14" t="s">
        <v>64</v>
      </c>
      <c r="E123" s="2" t="s">
        <v>65</v>
      </c>
      <c r="F123" s="14" t="s">
        <v>64</v>
      </c>
      <c r="G123" s="14">
        <v>40</v>
      </c>
      <c r="H123" s="14">
        <v>1</v>
      </c>
      <c r="I123" s="19">
        <f t="shared" si="8"/>
        <v>3684.1551168240007</v>
      </c>
      <c r="J123" s="19">
        <f t="shared" si="6"/>
        <v>4428.888652914389</v>
      </c>
      <c r="K123" s="19">
        <f>J123+J123*0.07</f>
        <v>4738.910858618397</v>
      </c>
      <c r="L123" s="19">
        <v>6857</v>
      </c>
      <c r="M123" s="19">
        <v>7269</v>
      </c>
      <c r="N123" s="19">
        <v>8504</v>
      </c>
      <c r="O123" s="30">
        <v>70941</v>
      </c>
      <c r="P123" s="64"/>
    </row>
    <row r="124" spans="1:16" ht="30" customHeight="1" hidden="1">
      <c r="A124" s="68">
        <v>4</v>
      </c>
      <c r="B124" s="64" t="s">
        <v>195</v>
      </c>
      <c r="C124" s="25" t="s">
        <v>55</v>
      </c>
      <c r="D124" s="1" t="s">
        <v>56</v>
      </c>
      <c r="E124" s="12" t="s">
        <v>66</v>
      </c>
      <c r="F124" s="1" t="s">
        <v>56</v>
      </c>
      <c r="G124" s="1"/>
      <c r="H124" s="25" t="s">
        <v>55</v>
      </c>
      <c r="I124" s="19">
        <f t="shared" si="8"/>
        <v>0</v>
      </c>
      <c r="J124" s="19">
        <f t="shared" si="6"/>
        <v>0</v>
      </c>
      <c r="K124" s="19">
        <f>J124+J124*0.05</f>
        <v>0</v>
      </c>
      <c r="L124" s="19">
        <f>K124+K124*0.05</f>
        <v>0</v>
      </c>
      <c r="M124" s="19">
        <f>L124+L124*0.2</f>
        <v>0</v>
      </c>
      <c r="N124" s="19"/>
      <c r="O124" s="33"/>
      <c r="P124" s="64" t="s">
        <v>137</v>
      </c>
    </row>
    <row r="125" spans="1:16" ht="18.75" customHeight="1">
      <c r="A125" s="68"/>
      <c r="B125" s="68"/>
      <c r="C125" s="14">
        <v>12</v>
      </c>
      <c r="D125" s="14" t="s">
        <v>71</v>
      </c>
      <c r="E125" s="2" t="s">
        <v>63</v>
      </c>
      <c r="F125" s="14" t="s">
        <v>71</v>
      </c>
      <c r="G125" s="14">
        <v>1</v>
      </c>
      <c r="H125" s="14">
        <v>12</v>
      </c>
      <c r="I125" s="19">
        <f t="shared" si="8"/>
        <v>110.61657432000003</v>
      </c>
      <c r="J125" s="19">
        <f t="shared" si="6"/>
        <v>132.97716173591644</v>
      </c>
      <c r="K125" s="19">
        <f>J125+J125*0.07</f>
        <v>142.28556305743058</v>
      </c>
      <c r="L125" s="19">
        <v>280</v>
      </c>
      <c r="M125" s="19">
        <v>297</v>
      </c>
      <c r="N125" s="19">
        <v>346</v>
      </c>
      <c r="O125" s="30">
        <v>85200</v>
      </c>
      <c r="P125" s="64"/>
    </row>
    <row r="126" spans="1:16" ht="18.75" customHeight="1">
      <c r="A126" s="68"/>
      <c r="B126" s="68"/>
      <c r="C126" s="14">
        <v>6</v>
      </c>
      <c r="D126" s="14" t="s">
        <v>67</v>
      </c>
      <c r="E126" s="2" t="s">
        <v>63</v>
      </c>
      <c r="F126" s="14" t="s">
        <v>67</v>
      </c>
      <c r="G126" s="14">
        <v>2.5</v>
      </c>
      <c r="H126" s="14">
        <v>6</v>
      </c>
      <c r="I126" s="19">
        <f t="shared" si="8"/>
        <v>256.6512254880001</v>
      </c>
      <c r="J126" s="19">
        <f t="shared" si="6"/>
        <v>308.5319874642719</v>
      </c>
      <c r="K126" s="19">
        <f>J126+J126*0.07</f>
        <v>330.1292265867709</v>
      </c>
      <c r="L126" s="19">
        <v>648</v>
      </c>
      <c r="M126" s="19">
        <v>687</v>
      </c>
      <c r="N126" s="19">
        <v>804</v>
      </c>
      <c r="O126" s="30">
        <v>79072</v>
      </c>
      <c r="P126" s="64"/>
    </row>
    <row r="127" spans="1:16" ht="18.75" customHeight="1">
      <c r="A127" s="68"/>
      <c r="B127" s="68"/>
      <c r="C127" s="14">
        <v>1</v>
      </c>
      <c r="D127" s="14" t="s">
        <v>68</v>
      </c>
      <c r="E127" s="2" t="s">
        <v>63</v>
      </c>
      <c r="F127" s="14" t="s">
        <v>68</v>
      </c>
      <c r="G127" s="14">
        <v>7</v>
      </c>
      <c r="H127" s="14">
        <v>1</v>
      </c>
      <c r="I127" s="19">
        <f t="shared" si="8"/>
        <v>718.6182381000001</v>
      </c>
      <c r="J127" s="19">
        <f t="shared" si="6"/>
        <v>863.8833218407246</v>
      </c>
      <c r="K127" s="19">
        <f>J127+J127*0.07</f>
        <v>924.3551543695754</v>
      </c>
      <c r="L127" s="19">
        <v>1814</v>
      </c>
      <c r="M127" s="19">
        <v>1923</v>
      </c>
      <c r="N127" s="19">
        <v>2250</v>
      </c>
      <c r="O127" s="30">
        <v>79071.42857142857</v>
      </c>
      <c r="P127" s="64"/>
    </row>
    <row r="128" spans="1:16" ht="16.5" customHeight="1">
      <c r="A128" s="68"/>
      <c r="B128" s="68"/>
      <c r="C128" s="14">
        <v>1</v>
      </c>
      <c r="D128" s="14" t="s">
        <v>62</v>
      </c>
      <c r="E128" s="2" t="s">
        <v>63</v>
      </c>
      <c r="F128" s="14" t="s">
        <v>62</v>
      </c>
      <c r="G128" s="14">
        <v>12</v>
      </c>
      <c r="H128" s="14">
        <v>1</v>
      </c>
      <c r="I128" s="19">
        <f t="shared" si="8"/>
        <v>1218.34029744</v>
      </c>
      <c r="J128" s="19">
        <f t="shared" si="6"/>
        <v>1464.621696866009</v>
      </c>
      <c r="K128" s="19">
        <f>J128+J128*0.07</f>
        <v>1567.1452156466296</v>
      </c>
      <c r="L128" s="19">
        <v>3076</v>
      </c>
      <c r="M128" s="19">
        <v>3261</v>
      </c>
      <c r="N128" s="19">
        <v>3815</v>
      </c>
      <c r="O128" s="30">
        <v>78200</v>
      </c>
      <c r="P128" s="64"/>
    </row>
    <row r="129" spans="1:16" ht="15.75" customHeight="1">
      <c r="A129" s="68"/>
      <c r="B129" s="68"/>
      <c r="C129" s="14">
        <v>1</v>
      </c>
      <c r="D129" s="14" t="s">
        <v>64</v>
      </c>
      <c r="E129" s="2" t="s">
        <v>65</v>
      </c>
      <c r="F129" s="14" t="s">
        <v>64</v>
      </c>
      <c r="G129" s="14">
        <v>40</v>
      </c>
      <c r="H129" s="14">
        <v>1</v>
      </c>
      <c r="I129" s="19">
        <f t="shared" si="8"/>
        <v>4022.1848268000003</v>
      </c>
      <c r="J129" s="19">
        <f t="shared" si="6"/>
        <v>4835.249378613487</v>
      </c>
      <c r="K129" s="19">
        <f>J129+J129*0.07</f>
        <v>5173.716835116432</v>
      </c>
      <c r="L129" s="19">
        <v>7535</v>
      </c>
      <c r="M129" s="19">
        <v>7987</v>
      </c>
      <c r="N129" s="19">
        <v>9345</v>
      </c>
      <c r="O129" s="30">
        <v>77450</v>
      </c>
      <c r="P129" s="64"/>
    </row>
    <row r="130" spans="1:16" ht="30" customHeight="1" hidden="1">
      <c r="A130" s="68">
        <v>5</v>
      </c>
      <c r="B130" s="64" t="s">
        <v>196</v>
      </c>
      <c r="C130" s="25" t="s">
        <v>55</v>
      </c>
      <c r="D130" s="1" t="s">
        <v>56</v>
      </c>
      <c r="E130" s="12" t="s">
        <v>66</v>
      </c>
      <c r="F130" s="1" t="s">
        <v>56</v>
      </c>
      <c r="G130" s="1"/>
      <c r="H130" s="25" t="s">
        <v>55</v>
      </c>
      <c r="I130" s="19">
        <f t="shared" si="8"/>
        <v>0</v>
      </c>
      <c r="J130" s="19">
        <f t="shared" si="6"/>
        <v>0</v>
      </c>
      <c r="K130" s="19">
        <f>J130+J130*0.05</f>
        <v>0</v>
      </c>
      <c r="L130" s="19">
        <f>K130+K130*0.05</f>
        <v>0</v>
      </c>
      <c r="M130" s="19">
        <f>L130+L130*0.2</f>
        <v>0</v>
      </c>
      <c r="N130" s="19"/>
      <c r="O130" s="33"/>
      <c r="P130" s="64" t="s">
        <v>142</v>
      </c>
    </row>
    <row r="131" spans="1:16" ht="15" customHeight="1" hidden="1">
      <c r="A131" s="68"/>
      <c r="B131" s="68"/>
      <c r="C131" s="14">
        <v>12</v>
      </c>
      <c r="D131" s="14" t="s">
        <v>71</v>
      </c>
      <c r="E131" s="2" t="s">
        <v>63</v>
      </c>
      <c r="F131" s="14" t="s">
        <v>71</v>
      </c>
      <c r="G131" s="14"/>
      <c r="H131" s="14">
        <v>12</v>
      </c>
      <c r="I131" s="19">
        <f t="shared" si="8"/>
        <v>0</v>
      </c>
      <c r="J131" s="19">
        <f t="shared" si="6"/>
        <v>0</v>
      </c>
      <c r="K131" s="19">
        <f>J131+J131*0.05</f>
        <v>0</v>
      </c>
      <c r="L131" s="19">
        <f>K131+K131*0.05</f>
        <v>0</v>
      </c>
      <c r="M131" s="19">
        <f>L131+L131*0.2</f>
        <v>0</v>
      </c>
      <c r="N131" s="19"/>
      <c r="O131" s="30"/>
      <c r="P131" s="64"/>
    </row>
    <row r="132" spans="1:16" ht="32.25" customHeight="1">
      <c r="A132" s="68"/>
      <c r="B132" s="68"/>
      <c r="C132" s="14">
        <v>6</v>
      </c>
      <c r="D132" s="14" t="s">
        <v>67</v>
      </c>
      <c r="E132" s="2" t="s">
        <v>63</v>
      </c>
      <c r="F132" s="14" t="s">
        <v>73</v>
      </c>
      <c r="G132" s="14">
        <v>2</v>
      </c>
      <c r="H132" s="14">
        <v>6</v>
      </c>
      <c r="I132" s="19">
        <f t="shared" si="8"/>
        <v>202.53738960000004</v>
      </c>
      <c r="J132" s="19">
        <f t="shared" si="6"/>
        <v>243.47931022069207</v>
      </c>
      <c r="K132" s="19">
        <f>J132+J132*0.07</f>
        <v>260.52286193614054</v>
      </c>
      <c r="L132" s="19">
        <v>512</v>
      </c>
      <c r="M132" s="19">
        <v>542</v>
      </c>
      <c r="N132" s="19">
        <v>634</v>
      </c>
      <c r="O132" s="30">
        <v>78000</v>
      </c>
      <c r="P132" s="64"/>
    </row>
    <row r="133" spans="1:16" ht="32.25" customHeight="1">
      <c r="A133" s="68"/>
      <c r="B133" s="68"/>
      <c r="C133" s="14">
        <v>1</v>
      </c>
      <c r="D133" s="14" t="s">
        <v>68</v>
      </c>
      <c r="E133" s="2" t="s">
        <v>63</v>
      </c>
      <c r="F133" s="14" t="s">
        <v>74</v>
      </c>
      <c r="G133" s="14">
        <v>5</v>
      </c>
      <c r="H133" s="14">
        <v>1</v>
      </c>
      <c r="I133" s="19">
        <f t="shared" si="8"/>
        <v>503.0976825000001</v>
      </c>
      <c r="J133" s="19">
        <f t="shared" si="6"/>
        <v>604.7963635289626</v>
      </c>
      <c r="K133" s="19">
        <f>J133+J133*0.07</f>
        <v>647.13210897599</v>
      </c>
      <c r="L133" s="19">
        <v>1271</v>
      </c>
      <c r="M133" s="19">
        <v>1347</v>
      </c>
      <c r="N133" s="19">
        <v>1576</v>
      </c>
      <c r="O133" s="30">
        <v>77500</v>
      </c>
      <c r="P133" s="64"/>
    </row>
    <row r="134" spans="1:16" ht="32.25" customHeight="1">
      <c r="A134" s="68"/>
      <c r="B134" s="68"/>
      <c r="C134" s="14">
        <v>1</v>
      </c>
      <c r="D134" s="14" t="s">
        <v>62</v>
      </c>
      <c r="E134" s="2" t="s">
        <v>63</v>
      </c>
      <c r="F134" s="14" t="s">
        <v>75</v>
      </c>
      <c r="G134" s="14">
        <v>10</v>
      </c>
      <c r="H134" s="14">
        <v>1</v>
      </c>
      <c r="I134" s="19">
        <f t="shared" si="8"/>
        <v>998.4054654000003</v>
      </c>
      <c r="J134" s="19">
        <f t="shared" si="6"/>
        <v>1200.2281382032834</v>
      </c>
      <c r="K134" s="19">
        <f>J134+J134*0.07</f>
        <v>1284.2441078775132</v>
      </c>
      <c r="L134" s="19">
        <v>2521</v>
      </c>
      <c r="M134" s="19">
        <v>2672</v>
      </c>
      <c r="N134" s="19">
        <v>3127</v>
      </c>
      <c r="O134" s="30">
        <v>76900</v>
      </c>
      <c r="P134" s="64"/>
    </row>
    <row r="135" spans="1:16" ht="0.75" customHeight="1">
      <c r="A135" s="68"/>
      <c r="B135" s="68"/>
      <c r="C135" s="14">
        <v>1</v>
      </c>
      <c r="D135" s="14" t="s">
        <v>64</v>
      </c>
      <c r="E135" s="2" t="s">
        <v>65</v>
      </c>
      <c r="F135" s="14" t="s">
        <v>64</v>
      </c>
      <c r="G135" s="14"/>
      <c r="H135" s="14">
        <v>1</v>
      </c>
      <c r="I135" s="34"/>
      <c r="J135" s="19">
        <f t="shared" si="6"/>
        <v>0</v>
      </c>
      <c r="K135" s="34"/>
      <c r="L135" s="34"/>
      <c r="M135" s="34"/>
      <c r="N135" s="34"/>
      <c r="O135" s="30"/>
      <c r="P135" s="64"/>
    </row>
    <row r="136" spans="1:16" ht="25.5" customHeight="1">
      <c r="A136" s="35" t="s">
        <v>197</v>
      </c>
      <c r="B136" s="24"/>
      <c r="C136" s="22"/>
      <c r="D136" s="22"/>
      <c r="E136" s="36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14"/>
    </row>
    <row r="137" spans="1:16" ht="27" customHeight="1">
      <c r="A137" s="35" t="s">
        <v>198</v>
      </c>
      <c r="B137" s="24"/>
      <c r="C137" s="22"/>
      <c r="D137" s="22"/>
      <c r="E137" s="36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14"/>
    </row>
    <row r="138" spans="1:16" ht="23.25" customHeight="1">
      <c r="A138" s="64" t="s">
        <v>41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</row>
    <row r="139" spans="1:16" ht="23.25" customHeight="1">
      <c r="A139" s="71">
        <v>1</v>
      </c>
      <c r="B139" s="64" t="s">
        <v>199</v>
      </c>
      <c r="C139" s="24">
        <v>30</v>
      </c>
      <c r="D139" s="24" t="s">
        <v>77</v>
      </c>
      <c r="E139" s="2" t="s">
        <v>78</v>
      </c>
      <c r="F139" s="14" t="s">
        <v>130</v>
      </c>
      <c r="G139" s="14">
        <v>50</v>
      </c>
      <c r="H139" s="14">
        <v>100</v>
      </c>
      <c r="I139" s="19">
        <f>10.91*1.05*1.05*1.07</f>
        <v>12.870254250000002</v>
      </c>
      <c r="J139" s="19">
        <f>(I139+I139*0.07)*1.05*1.07</f>
        <v>15.471911795366253</v>
      </c>
      <c r="K139" s="19">
        <f>J139+J139*0.07</f>
        <v>16.55494562104189</v>
      </c>
      <c r="L139" s="19">
        <v>33</v>
      </c>
      <c r="M139" s="19">
        <v>35</v>
      </c>
      <c r="N139" s="19">
        <v>42</v>
      </c>
      <c r="O139" s="30"/>
      <c r="P139" s="64" t="s">
        <v>42</v>
      </c>
    </row>
    <row r="140" spans="1:16" ht="21.75" customHeight="1">
      <c r="A140" s="71"/>
      <c r="B140" s="64"/>
      <c r="C140" s="24"/>
      <c r="D140" s="24"/>
      <c r="E140" s="2" t="s">
        <v>78</v>
      </c>
      <c r="F140" s="14" t="s">
        <v>77</v>
      </c>
      <c r="G140" s="14">
        <v>0.4</v>
      </c>
      <c r="H140" s="14">
        <v>40</v>
      </c>
      <c r="I140" s="19">
        <f>54.57*1.05*1.05*1.07</f>
        <v>64.37486475000001</v>
      </c>
      <c r="J140" s="19">
        <f>(I140+I140*0.07)*1.05*1.07</f>
        <v>77.38792178488877</v>
      </c>
      <c r="K140" s="19">
        <f>J140+J140*0.07</f>
        <v>82.805076309831</v>
      </c>
      <c r="L140" s="19">
        <v>163</v>
      </c>
      <c r="M140" s="19">
        <v>173</v>
      </c>
      <c r="N140" s="19">
        <v>2020</v>
      </c>
      <c r="O140" s="30"/>
      <c r="P140" s="64"/>
    </row>
    <row r="141" spans="1:16" ht="20.25" customHeight="1">
      <c r="A141" s="71"/>
      <c r="B141" s="68"/>
      <c r="C141" s="24">
        <v>12</v>
      </c>
      <c r="D141" s="24" t="s">
        <v>71</v>
      </c>
      <c r="E141" s="2" t="s">
        <v>63</v>
      </c>
      <c r="F141" s="14" t="s">
        <v>71</v>
      </c>
      <c r="G141" s="14">
        <v>1</v>
      </c>
      <c r="H141" s="14">
        <v>12</v>
      </c>
      <c r="I141" s="19">
        <f>177.19*1.05*1.05*1.07</f>
        <v>209.02661325000003</v>
      </c>
      <c r="J141" s="19">
        <f>(I141+I141*0.07)*1.05*1.07</f>
        <v>251.28029798542133</v>
      </c>
      <c r="K141" s="19">
        <f>J141+J141*0.07</f>
        <v>268.86991884440084</v>
      </c>
      <c r="L141" s="19">
        <v>528</v>
      </c>
      <c r="M141" s="19">
        <v>560</v>
      </c>
      <c r="N141" s="19">
        <v>656</v>
      </c>
      <c r="O141" s="30"/>
      <c r="P141" s="64"/>
    </row>
    <row r="142" spans="1:16" s="5" customFormat="1" ht="14.25" customHeight="1">
      <c r="A142" s="65" t="s">
        <v>43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</row>
    <row r="143" spans="1:16" ht="30" customHeight="1" hidden="1">
      <c r="A143" s="68">
        <v>1</v>
      </c>
      <c r="B143" s="64" t="s">
        <v>200</v>
      </c>
      <c r="C143" s="37" t="s">
        <v>55</v>
      </c>
      <c r="D143" s="1" t="s">
        <v>56</v>
      </c>
      <c r="E143" s="12" t="s">
        <v>66</v>
      </c>
      <c r="F143" s="1" t="s">
        <v>56</v>
      </c>
      <c r="G143" s="1"/>
      <c r="H143" s="37" t="s">
        <v>55</v>
      </c>
      <c r="I143" s="38"/>
      <c r="J143" s="38"/>
      <c r="K143" s="38"/>
      <c r="L143" s="38"/>
      <c r="M143" s="38"/>
      <c r="N143" s="38"/>
      <c r="O143" s="33"/>
      <c r="P143" s="64" t="s">
        <v>44</v>
      </c>
    </row>
    <row r="144" spans="1:16" ht="15" customHeight="1">
      <c r="A144" s="68"/>
      <c r="B144" s="68"/>
      <c r="C144" s="24">
        <v>12</v>
      </c>
      <c r="D144" s="24" t="s">
        <v>79</v>
      </c>
      <c r="E144" s="2" t="s">
        <v>63</v>
      </c>
      <c r="F144" s="14" t="s">
        <v>79</v>
      </c>
      <c r="G144" s="14">
        <v>0.8</v>
      </c>
      <c r="H144" s="14">
        <v>12</v>
      </c>
      <c r="I144" s="19">
        <f>(O144*G144/1000)*1.07*1.05*1.08*1.07</f>
        <v>72.83556126000002</v>
      </c>
      <c r="J144" s="19">
        <f>(I144+I144*0.07)*1.05*1.25</f>
        <v>102.28844134451252</v>
      </c>
      <c r="K144" s="19">
        <f aca="true" t="shared" si="9" ref="K144:K158">J144+J144*0.07</f>
        <v>109.44863223862839</v>
      </c>
      <c r="L144" s="19">
        <v>216</v>
      </c>
      <c r="M144" s="19">
        <v>229</v>
      </c>
      <c r="N144" s="19">
        <v>267</v>
      </c>
      <c r="O144" s="30">
        <v>70125</v>
      </c>
      <c r="P144" s="64"/>
    </row>
    <row r="145" spans="1:16" ht="15" customHeight="1">
      <c r="A145" s="68"/>
      <c r="B145" s="68"/>
      <c r="C145" s="24">
        <v>6</v>
      </c>
      <c r="D145" s="24" t="s">
        <v>73</v>
      </c>
      <c r="E145" s="2" t="s">
        <v>63</v>
      </c>
      <c r="F145" s="14" t="s">
        <v>73</v>
      </c>
      <c r="G145" s="14">
        <v>2</v>
      </c>
      <c r="H145" s="14">
        <v>6</v>
      </c>
      <c r="I145" s="19">
        <f>(O145*G145/1000)*1.07*1.05*1.08*1.07</f>
        <v>178.77819582000004</v>
      </c>
      <c r="J145" s="19">
        <f aca="true" t="shared" si="10" ref="J145:J163">(I145+I145*0.07)*1.05*1.25</f>
        <v>251.07162875471258</v>
      </c>
      <c r="K145" s="19">
        <f t="shared" si="9"/>
        <v>268.64664276754246</v>
      </c>
      <c r="L145" s="19">
        <v>528</v>
      </c>
      <c r="M145" s="19">
        <v>559</v>
      </c>
      <c r="N145" s="19">
        <v>655</v>
      </c>
      <c r="O145" s="30">
        <v>68850</v>
      </c>
      <c r="P145" s="64"/>
    </row>
    <row r="146" spans="1:16" ht="15.75" customHeight="1">
      <c r="A146" s="68"/>
      <c r="B146" s="68"/>
      <c r="C146" s="24">
        <v>1</v>
      </c>
      <c r="D146" s="24" t="s">
        <v>74</v>
      </c>
      <c r="E146" s="2" t="s">
        <v>63</v>
      </c>
      <c r="F146" s="14" t="s">
        <v>74</v>
      </c>
      <c r="G146" s="14">
        <v>5</v>
      </c>
      <c r="H146" s="14">
        <v>1</v>
      </c>
      <c r="I146" s="19">
        <f>(O146*G146/1000)*1.07*1.05*1.08*1.07</f>
        <v>450.9183383460001</v>
      </c>
      <c r="J146" s="19">
        <f t="shared" si="10"/>
        <v>633.2584414146639</v>
      </c>
      <c r="K146" s="19">
        <f t="shared" si="9"/>
        <v>677.5865323136904</v>
      </c>
      <c r="L146" s="19">
        <v>1330</v>
      </c>
      <c r="M146" s="19">
        <v>1410</v>
      </c>
      <c r="N146" s="19">
        <v>1650</v>
      </c>
      <c r="O146" s="30">
        <v>69462</v>
      </c>
      <c r="P146" s="64"/>
    </row>
    <row r="147" spans="1:16" ht="15" customHeight="1">
      <c r="A147" s="68"/>
      <c r="B147" s="68"/>
      <c r="C147" s="24">
        <v>1</v>
      </c>
      <c r="D147" s="24" t="s">
        <v>75</v>
      </c>
      <c r="E147" s="2" t="s">
        <v>63</v>
      </c>
      <c r="F147" s="14" t="s">
        <v>75</v>
      </c>
      <c r="G147" s="14">
        <v>10</v>
      </c>
      <c r="H147" s="14">
        <v>1</v>
      </c>
      <c r="I147" s="19">
        <f>(O147*G147/1000)*1.07*1.05*1.08*1.07</f>
        <v>877.8437859240003</v>
      </c>
      <c r="J147" s="19">
        <f t="shared" si="10"/>
        <v>1232.821866857018</v>
      </c>
      <c r="K147" s="19">
        <f t="shared" si="9"/>
        <v>1319.1193975370093</v>
      </c>
      <c r="L147" s="19">
        <v>2589</v>
      </c>
      <c r="M147" s="19">
        <v>2745</v>
      </c>
      <c r="N147" s="19">
        <v>3211</v>
      </c>
      <c r="O147" s="30">
        <v>67614</v>
      </c>
      <c r="P147" s="64"/>
    </row>
    <row r="148" spans="1:16" ht="30" customHeight="1" hidden="1">
      <c r="A148" s="68">
        <v>2</v>
      </c>
      <c r="B148" s="64" t="s">
        <v>201</v>
      </c>
      <c r="C148" s="37" t="s">
        <v>55</v>
      </c>
      <c r="D148" s="1" t="s">
        <v>56</v>
      </c>
      <c r="E148" s="12" t="s">
        <v>66</v>
      </c>
      <c r="F148" s="1" t="s">
        <v>56</v>
      </c>
      <c r="G148" s="1"/>
      <c r="H148" s="25" t="s">
        <v>55</v>
      </c>
      <c r="I148" s="19">
        <f>(O148*G148/1000)*1.07*1.05*1.08*1.07</f>
        <v>0</v>
      </c>
      <c r="J148" s="19">
        <f t="shared" si="10"/>
        <v>0</v>
      </c>
      <c r="K148" s="19">
        <f t="shared" si="9"/>
        <v>0</v>
      </c>
      <c r="L148" s="19">
        <f>K148+K148*0.05</f>
        <v>0</v>
      </c>
      <c r="M148" s="19">
        <f>L148+L148*0.05</f>
        <v>0</v>
      </c>
      <c r="N148" s="19">
        <f>M148+M148*0.2</f>
        <v>0</v>
      </c>
      <c r="O148" s="33"/>
      <c r="P148" s="64" t="s">
        <v>45</v>
      </c>
    </row>
    <row r="149" spans="1:16" ht="23.25" customHeight="1">
      <c r="A149" s="68"/>
      <c r="B149" s="64"/>
      <c r="C149" s="24">
        <v>12</v>
      </c>
      <c r="D149" s="24" t="s">
        <v>79</v>
      </c>
      <c r="E149" s="2" t="s">
        <v>63</v>
      </c>
      <c r="F149" s="14" t="s">
        <v>79</v>
      </c>
      <c r="G149" s="14">
        <v>0.8</v>
      </c>
      <c r="H149" s="14">
        <v>12</v>
      </c>
      <c r="I149" s="19">
        <v>47.07</v>
      </c>
      <c r="J149" s="19">
        <f t="shared" si="10"/>
        <v>66.10393125</v>
      </c>
      <c r="K149" s="19">
        <f t="shared" si="9"/>
        <v>70.7312064375</v>
      </c>
      <c r="L149" s="19">
        <v>140</v>
      </c>
      <c r="M149" s="19">
        <v>148</v>
      </c>
      <c r="N149" s="19">
        <v>173</v>
      </c>
      <c r="O149" s="30">
        <v>59012.5</v>
      </c>
      <c r="P149" s="64"/>
    </row>
    <row r="150" spans="1:16" ht="23.25" customHeight="1">
      <c r="A150" s="68"/>
      <c r="B150" s="64"/>
      <c r="C150" s="24">
        <v>6</v>
      </c>
      <c r="D150" s="24" t="s">
        <v>73</v>
      </c>
      <c r="E150" s="2" t="s">
        <v>63</v>
      </c>
      <c r="F150" s="14" t="s">
        <v>73</v>
      </c>
      <c r="G150" s="14">
        <v>2</v>
      </c>
      <c r="H150" s="14">
        <v>6</v>
      </c>
      <c r="I150" s="19">
        <v>115.64</v>
      </c>
      <c r="J150" s="19">
        <f t="shared" si="10"/>
        <v>162.40192500000003</v>
      </c>
      <c r="K150" s="19">
        <f t="shared" si="9"/>
        <v>173.77005975000003</v>
      </c>
      <c r="L150" s="19">
        <v>342</v>
      </c>
      <c r="M150" s="19">
        <v>362</v>
      </c>
      <c r="N150" s="19">
        <v>424</v>
      </c>
      <c r="O150" s="30">
        <v>58000</v>
      </c>
      <c r="P150" s="64"/>
    </row>
    <row r="151" spans="1:16" ht="23.25" customHeight="1">
      <c r="A151" s="68"/>
      <c r="B151" s="64"/>
      <c r="C151" s="24">
        <v>1</v>
      </c>
      <c r="D151" s="24" t="s">
        <v>74</v>
      </c>
      <c r="E151" s="2" t="s">
        <v>63</v>
      </c>
      <c r="F151" s="14" t="s">
        <v>74</v>
      </c>
      <c r="G151" s="14">
        <v>5</v>
      </c>
      <c r="H151" s="14">
        <v>1</v>
      </c>
      <c r="I151" s="19">
        <v>284.13</v>
      </c>
      <c r="J151" s="19">
        <f t="shared" si="10"/>
        <v>399.02506875</v>
      </c>
      <c r="K151" s="19">
        <f t="shared" si="9"/>
        <v>426.9568235625</v>
      </c>
      <c r="L151" s="19">
        <v>839</v>
      </c>
      <c r="M151" s="19">
        <v>889</v>
      </c>
      <c r="N151" s="19">
        <v>1041</v>
      </c>
      <c r="O151" s="30">
        <v>57000</v>
      </c>
      <c r="P151" s="64"/>
    </row>
    <row r="152" spans="1:16" ht="23.25" customHeight="1">
      <c r="A152" s="68"/>
      <c r="B152" s="64"/>
      <c r="C152" s="24">
        <v>1</v>
      </c>
      <c r="D152" s="24" t="s">
        <v>75</v>
      </c>
      <c r="E152" s="2" t="s">
        <v>63</v>
      </c>
      <c r="F152" s="14" t="s">
        <v>75</v>
      </c>
      <c r="G152" s="14">
        <v>10</v>
      </c>
      <c r="H152" s="14">
        <v>1</v>
      </c>
      <c r="I152" s="19">
        <v>558.28</v>
      </c>
      <c r="J152" s="19">
        <f t="shared" si="10"/>
        <v>784.0344749999999</v>
      </c>
      <c r="K152" s="19">
        <f t="shared" si="9"/>
        <v>838.9168882499999</v>
      </c>
      <c r="L152" s="19">
        <v>1647</v>
      </c>
      <c r="M152" s="19">
        <v>1746</v>
      </c>
      <c r="N152" s="19">
        <v>2042</v>
      </c>
      <c r="O152" s="30">
        <v>56000</v>
      </c>
      <c r="P152" s="64"/>
    </row>
    <row r="153" spans="1:16" ht="23.25" customHeight="1" hidden="1">
      <c r="A153" s="68">
        <v>3</v>
      </c>
      <c r="B153" s="64" t="s">
        <v>202</v>
      </c>
      <c r="C153" s="37" t="s">
        <v>55</v>
      </c>
      <c r="D153" s="1" t="s">
        <v>56</v>
      </c>
      <c r="E153" s="12" t="s">
        <v>66</v>
      </c>
      <c r="F153" s="1" t="s">
        <v>56</v>
      </c>
      <c r="G153" s="1"/>
      <c r="H153" s="25" t="s">
        <v>55</v>
      </c>
      <c r="I153" s="19">
        <f>(O153*G153/1000)*1.07*1.05*1.08*1.07</f>
        <v>0</v>
      </c>
      <c r="J153" s="19">
        <f t="shared" si="10"/>
        <v>0</v>
      </c>
      <c r="K153" s="19">
        <f t="shared" si="9"/>
        <v>0</v>
      </c>
      <c r="L153" s="19">
        <f>K153+K153*0.05</f>
        <v>0</v>
      </c>
      <c r="M153" s="19">
        <f>L153+L153*0.05</f>
        <v>0</v>
      </c>
      <c r="N153" s="19">
        <f>M153+M153*0.2</f>
        <v>0</v>
      </c>
      <c r="O153" s="33"/>
      <c r="P153" s="64"/>
    </row>
    <row r="154" spans="1:16" ht="23.25" customHeight="1">
      <c r="A154" s="68"/>
      <c r="B154" s="64"/>
      <c r="C154" s="24">
        <v>12</v>
      </c>
      <c r="D154" s="24" t="s">
        <v>79</v>
      </c>
      <c r="E154" s="2" t="s">
        <v>63</v>
      </c>
      <c r="F154" s="14" t="s">
        <v>79</v>
      </c>
      <c r="G154" s="14">
        <v>0.8</v>
      </c>
      <c r="H154" s="14">
        <v>12</v>
      </c>
      <c r="I154" s="19">
        <v>51.76</v>
      </c>
      <c r="J154" s="19">
        <f t="shared" si="10"/>
        <v>72.69045</v>
      </c>
      <c r="K154" s="19">
        <f t="shared" si="9"/>
        <v>77.7787815</v>
      </c>
      <c r="L154" s="19">
        <v>153</v>
      </c>
      <c r="M154" s="19">
        <v>162</v>
      </c>
      <c r="N154" s="19">
        <v>190</v>
      </c>
      <c r="O154" s="30">
        <v>64912.5</v>
      </c>
      <c r="P154" s="64"/>
    </row>
    <row r="155" spans="1:16" ht="23.25" customHeight="1">
      <c r="A155" s="68"/>
      <c r="B155" s="64"/>
      <c r="C155" s="24">
        <v>6</v>
      </c>
      <c r="D155" s="24" t="s">
        <v>73</v>
      </c>
      <c r="E155" s="2" t="s">
        <v>63</v>
      </c>
      <c r="F155" s="14" t="s">
        <v>73</v>
      </c>
      <c r="G155" s="14">
        <v>2</v>
      </c>
      <c r="H155" s="14">
        <v>6</v>
      </c>
      <c r="I155" s="19">
        <v>127.21</v>
      </c>
      <c r="J155" s="19">
        <f t="shared" si="10"/>
        <v>178.65054375</v>
      </c>
      <c r="K155" s="19">
        <f t="shared" si="9"/>
        <v>191.1560818125</v>
      </c>
      <c r="L155" s="19">
        <v>376</v>
      </c>
      <c r="M155" s="19">
        <v>398</v>
      </c>
      <c r="N155" s="19">
        <v>466</v>
      </c>
      <c r="O155" s="30">
        <v>63800</v>
      </c>
      <c r="P155" s="64"/>
    </row>
    <row r="156" spans="1:16" ht="23.25" customHeight="1">
      <c r="A156" s="68"/>
      <c r="B156" s="64"/>
      <c r="C156" s="24">
        <v>1</v>
      </c>
      <c r="D156" s="24" t="s">
        <v>74</v>
      </c>
      <c r="E156" s="2" t="s">
        <v>63</v>
      </c>
      <c r="F156" s="14" t="s">
        <v>74</v>
      </c>
      <c r="G156" s="14">
        <v>5</v>
      </c>
      <c r="H156" s="14">
        <v>1</v>
      </c>
      <c r="I156" s="19">
        <v>312.53</v>
      </c>
      <c r="J156" s="19">
        <f t="shared" si="10"/>
        <v>438.90931875</v>
      </c>
      <c r="K156" s="19">
        <f t="shared" si="9"/>
        <v>469.6329710625</v>
      </c>
      <c r="L156" s="19">
        <v>922</v>
      </c>
      <c r="M156" s="19">
        <v>978</v>
      </c>
      <c r="N156" s="19">
        <v>1144</v>
      </c>
      <c r="O156" s="30">
        <v>62700</v>
      </c>
      <c r="P156" s="64"/>
    </row>
    <row r="157" spans="1:16" ht="23.25" customHeight="1">
      <c r="A157" s="68"/>
      <c r="B157" s="64"/>
      <c r="C157" s="24">
        <v>1</v>
      </c>
      <c r="D157" s="24" t="s">
        <v>75</v>
      </c>
      <c r="E157" s="2" t="s">
        <v>63</v>
      </c>
      <c r="F157" s="14" t="s">
        <v>75</v>
      </c>
      <c r="G157" s="14">
        <v>10</v>
      </c>
      <c r="H157" s="14">
        <v>1</v>
      </c>
      <c r="I157" s="19">
        <v>614.1</v>
      </c>
      <c r="J157" s="19">
        <f t="shared" si="10"/>
        <v>862.4266875000001</v>
      </c>
      <c r="K157" s="19">
        <f t="shared" si="9"/>
        <v>922.7965556250001</v>
      </c>
      <c r="L157" s="19">
        <v>1812</v>
      </c>
      <c r="M157" s="19">
        <v>1920</v>
      </c>
      <c r="N157" s="19">
        <v>2247</v>
      </c>
      <c r="O157" s="30">
        <v>61600</v>
      </c>
      <c r="P157" s="64"/>
    </row>
    <row r="158" spans="1:16" ht="99.75" customHeight="1" hidden="1">
      <c r="A158" s="16">
        <v>4</v>
      </c>
      <c r="B158" s="11" t="s">
        <v>203</v>
      </c>
      <c r="C158" s="37" t="s">
        <v>55</v>
      </c>
      <c r="D158" s="1" t="s">
        <v>56</v>
      </c>
      <c r="E158" s="12" t="s">
        <v>66</v>
      </c>
      <c r="F158" s="1" t="s">
        <v>56</v>
      </c>
      <c r="G158" s="1"/>
      <c r="H158" s="25" t="s">
        <v>55</v>
      </c>
      <c r="I158" s="19">
        <f>(O158*G158/1000)*1.07*1.05*1.08*1.07</f>
        <v>0</v>
      </c>
      <c r="J158" s="19">
        <f t="shared" si="10"/>
        <v>0</v>
      </c>
      <c r="K158" s="19">
        <f t="shared" si="9"/>
        <v>0</v>
      </c>
      <c r="L158" s="19">
        <f>K158+K158*0.05</f>
        <v>0</v>
      </c>
      <c r="M158" s="19">
        <f>L158+L158*0.05</f>
        <v>0</v>
      </c>
      <c r="N158" s="19">
        <f>M158+M158*0.2</f>
        <v>0</v>
      </c>
      <c r="O158" s="33"/>
      <c r="P158" s="16" t="s">
        <v>141</v>
      </c>
    </row>
    <row r="159" spans="1:16" ht="30" customHeight="1" hidden="1">
      <c r="A159" s="68">
        <v>4</v>
      </c>
      <c r="B159" s="64" t="s">
        <v>204</v>
      </c>
      <c r="C159" s="37" t="s">
        <v>55</v>
      </c>
      <c r="D159" s="1" t="s">
        <v>56</v>
      </c>
      <c r="E159" s="12" t="s">
        <v>66</v>
      </c>
      <c r="F159" s="1" t="s">
        <v>56</v>
      </c>
      <c r="G159" s="1"/>
      <c r="H159" s="25" t="s">
        <v>55</v>
      </c>
      <c r="I159" s="19">
        <f>(O159*G159/1000)*1.07*1.05*1.08*1.07</f>
        <v>0</v>
      </c>
      <c r="J159" s="19">
        <f t="shared" si="10"/>
        <v>0</v>
      </c>
      <c r="K159" s="19">
        <f>J159+J159*0.07</f>
        <v>0</v>
      </c>
      <c r="L159" s="19">
        <f>K159+K159*0.05</f>
        <v>0</v>
      </c>
      <c r="M159" s="19">
        <f>L159+L159*0.05</f>
        <v>0</v>
      </c>
      <c r="N159" s="19">
        <f>M159+M159*0.2</f>
        <v>0</v>
      </c>
      <c r="O159" s="33"/>
      <c r="P159" s="64" t="s">
        <v>116</v>
      </c>
    </row>
    <row r="160" spans="1:16" ht="27" customHeight="1">
      <c r="A160" s="68"/>
      <c r="B160" s="64"/>
      <c r="C160" s="24">
        <v>12</v>
      </c>
      <c r="D160" s="24" t="s">
        <v>79</v>
      </c>
      <c r="E160" s="2" t="s">
        <v>63</v>
      </c>
      <c r="F160" s="14" t="s">
        <v>79</v>
      </c>
      <c r="G160" s="14">
        <v>0.8</v>
      </c>
      <c r="H160" s="14">
        <v>12</v>
      </c>
      <c r="I160" s="19">
        <v>52.24</v>
      </c>
      <c r="J160" s="19">
        <f t="shared" si="10"/>
        <v>73.36455</v>
      </c>
      <c r="K160" s="19">
        <f>J160+J160*0.07</f>
        <v>78.5000685</v>
      </c>
      <c r="L160" s="19">
        <v>155</v>
      </c>
      <c r="M160" s="19">
        <v>164</v>
      </c>
      <c r="N160" s="19">
        <v>192</v>
      </c>
      <c r="O160" s="34">
        <v>46825</v>
      </c>
      <c r="P160" s="64"/>
    </row>
    <row r="161" spans="1:16" ht="27" customHeight="1">
      <c r="A161" s="68"/>
      <c r="B161" s="64"/>
      <c r="C161" s="24">
        <v>6</v>
      </c>
      <c r="D161" s="24" t="s">
        <v>73</v>
      </c>
      <c r="E161" s="2" t="s">
        <v>63</v>
      </c>
      <c r="F161" s="14" t="s">
        <v>73</v>
      </c>
      <c r="G161" s="14">
        <v>2</v>
      </c>
      <c r="H161" s="14">
        <v>6</v>
      </c>
      <c r="I161" s="19">
        <v>128.07</v>
      </c>
      <c r="J161" s="19">
        <f t="shared" si="10"/>
        <v>179.85830625</v>
      </c>
      <c r="K161" s="19">
        <f>J161+J161*0.07</f>
        <v>192.4483876875</v>
      </c>
      <c r="L161" s="19">
        <v>378</v>
      </c>
      <c r="M161" s="19">
        <v>401</v>
      </c>
      <c r="N161" s="19">
        <v>469</v>
      </c>
      <c r="O161" s="34">
        <v>45920</v>
      </c>
      <c r="P161" s="64"/>
    </row>
    <row r="162" spans="1:16" ht="27" customHeight="1">
      <c r="A162" s="68"/>
      <c r="B162" s="64"/>
      <c r="C162" s="24">
        <v>1</v>
      </c>
      <c r="D162" s="24" t="s">
        <v>74</v>
      </c>
      <c r="E162" s="2" t="s">
        <v>63</v>
      </c>
      <c r="F162" s="14" t="s">
        <v>74</v>
      </c>
      <c r="G162" s="14">
        <v>5</v>
      </c>
      <c r="H162" s="14">
        <v>1</v>
      </c>
      <c r="I162" s="19">
        <v>313.76</v>
      </c>
      <c r="J162" s="19">
        <f t="shared" si="10"/>
        <v>440.6367</v>
      </c>
      <c r="K162" s="19">
        <f>J162+J162*0.07</f>
        <v>471.481269</v>
      </c>
      <c r="L162" s="19">
        <v>926</v>
      </c>
      <c r="M162" s="19">
        <v>981</v>
      </c>
      <c r="N162" s="19">
        <v>1149</v>
      </c>
      <c r="O162" s="34">
        <v>45000</v>
      </c>
      <c r="P162" s="64"/>
    </row>
    <row r="163" spans="1:16" ht="27" customHeight="1">
      <c r="A163" s="68"/>
      <c r="B163" s="64"/>
      <c r="C163" s="24">
        <v>1</v>
      </c>
      <c r="D163" s="24" t="s">
        <v>75</v>
      </c>
      <c r="E163" s="2" t="s">
        <v>63</v>
      </c>
      <c r="F163" s="14" t="s">
        <v>75</v>
      </c>
      <c r="G163" s="14">
        <v>10</v>
      </c>
      <c r="H163" s="14">
        <v>1</v>
      </c>
      <c r="I163" s="19">
        <v>613.57</v>
      </c>
      <c r="J163" s="19">
        <f t="shared" si="10"/>
        <v>861.68236875</v>
      </c>
      <c r="K163" s="19">
        <f>J163+J163*0.07</f>
        <v>922.0001345625001</v>
      </c>
      <c r="L163" s="19">
        <v>1810</v>
      </c>
      <c r="M163" s="19">
        <v>1919</v>
      </c>
      <c r="N163" s="19">
        <v>2245</v>
      </c>
      <c r="O163" s="34">
        <v>44000</v>
      </c>
      <c r="P163" s="64"/>
    </row>
    <row r="164" spans="1:16" ht="14.25" customHeight="1">
      <c r="A164" s="75" t="s">
        <v>167</v>
      </c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</row>
    <row r="165" spans="1:16" ht="12.75" customHeight="1">
      <c r="A165" s="64" t="s">
        <v>48</v>
      </c>
      <c r="B165" s="64" t="s">
        <v>49</v>
      </c>
      <c r="C165" s="64" t="s">
        <v>50</v>
      </c>
      <c r="D165" s="64" t="s">
        <v>51</v>
      </c>
      <c r="E165" s="65" t="s">
        <v>52</v>
      </c>
      <c r="F165" s="64" t="s">
        <v>51</v>
      </c>
      <c r="G165" s="11"/>
      <c r="H165" s="64" t="s">
        <v>118</v>
      </c>
      <c r="I165" s="66" t="s">
        <v>124</v>
      </c>
      <c r="J165" s="66"/>
      <c r="K165" s="66"/>
      <c r="L165" s="66"/>
      <c r="M165" s="66"/>
      <c r="N165" s="66"/>
      <c r="O165" s="66"/>
      <c r="P165" s="64" t="s">
        <v>53</v>
      </c>
    </row>
    <row r="166" spans="1:16" ht="12.75" customHeight="1">
      <c r="A166" s="64"/>
      <c r="B166" s="64"/>
      <c r="C166" s="64"/>
      <c r="D166" s="64"/>
      <c r="E166" s="65"/>
      <c r="F166" s="64"/>
      <c r="G166" s="11"/>
      <c r="H166" s="64"/>
      <c r="I166" s="1" t="s">
        <v>123</v>
      </c>
      <c r="J166" s="1" t="s">
        <v>171</v>
      </c>
      <c r="K166" s="1" t="s">
        <v>125</v>
      </c>
      <c r="L166" s="1" t="s">
        <v>126</v>
      </c>
      <c r="M166" s="1" t="s">
        <v>54</v>
      </c>
      <c r="N166" s="1" t="s">
        <v>163</v>
      </c>
      <c r="O166" s="13" t="s">
        <v>122</v>
      </c>
      <c r="P166" s="64"/>
    </row>
    <row r="167" spans="1:16" ht="0.75" customHeight="1">
      <c r="A167" s="68">
        <v>1</v>
      </c>
      <c r="B167" s="64" t="s">
        <v>205</v>
      </c>
      <c r="C167" s="37" t="s">
        <v>55</v>
      </c>
      <c r="D167" s="1" t="s">
        <v>56</v>
      </c>
      <c r="E167" s="12" t="s">
        <v>66</v>
      </c>
      <c r="F167" s="1" t="s">
        <v>56</v>
      </c>
      <c r="G167" s="1"/>
      <c r="H167" s="25" t="s">
        <v>55</v>
      </c>
      <c r="I167" s="19">
        <f>(O167*G167/1000)*1.07*1.05*1.08*1.07</f>
        <v>0</v>
      </c>
      <c r="J167" s="19">
        <f>I167+I167*0.07</f>
        <v>0</v>
      </c>
      <c r="K167" s="19">
        <f>J167+J167*0.05</f>
        <v>0</v>
      </c>
      <c r="L167" s="19">
        <f>K167+K167*0.05</f>
        <v>0</v>
      </c>
      <c r="M167" s="19">
        <f>L167+L167*0.2</f>
        <v>0</v>
      </c>
      <c r="N167" s="19"/>
      <c r="O167" s="33"/>
      <c r="P167" s="16" t="s">
        <v>150</v>
      </c>
    </row>
    <row r="168" spans="1:16" ht="26.25" customHeight="1">
      <c r="A168" s="68"/>
      <c r="B168" s="64"/>
      <c r="C168" s="24">
        <v>1</v>
      </c>
      <c r="D168" s="24" t="s">
        <v>84</v>
      </c>
      <c r="E168" s="2" t="s">
        <v>63</v>
      </c>
      <c r="F168" s="14" t="s">
        <v>84</v>
      </c>
      <c r="G168" s="14">
        <v>16</v>
      </c>
      <c r="H168" s="14">
        <v>1</v>
      </c>
      <c r="I168" s="19">
        <v>646.27</v>
      </c>
      <c r="J168" s="19">
        <f aca="true" t="shared" si="11" ref="J168:J187">(I168+I168*0.07)*1.05*1.07</f>
        <v>776.9102491500001</v>
      </c>
      <c r="K168" s="19">
        <f>J168+J168*0.07</f>
        <v>831.2939665905002</v>
      </c>
      <c r="L168" s="19">
        <v>1561</v>
      </c>
      <c r="M168" s="19">
        <v>1654</v>
      </c>
      <c r="N168" s="19">
        <v>1936</v>
      </c>
      <c r="O168" s="34">
        <v>32000</v>
      </c>
      <c r="P168" s="64" t="s">
        <v>156</v>
      </c>
    </row>
    <row r="169" spans="1:16" ht="26.25" customHeight="1">
      <c r="A169" s="68"/>
      <c r="B169" s="64"/>
      <c r="C169" s="24">
        <v>1</v>
      </c>
      <c r="D169" s="24" t="s">
        <v>64</v>
      </c>
      <c r="E169" s="2" t="s">
        <v>65</v>
      </c>
      <c r="F169" s="14" t="s">
        <v>64</v>
      </c>
      <c r="G169" s="14">
        <v>40</v>
      </c>
      <c r="H169" s="14">
        <v>1</v>
      </c>
      <c r="I169" s="19">
        <v>1590.44</v>
      </c>
      <c r="J169" s="19">
        <f t="shared" si="11"/>
        <v>1911.9394938</v>
      </c>
      <c r="K169" s="19">
        <f>J169+J169*0.07</f>
        <v>2045.7752583660001</v>
      </c>
      <c r="L169" s="19">
        <v>3841</v>
      </c>
      <c r="M169" s="19">
        <v>4070</v>
      </c>
      <c r="N169" s="19">
        <v>4763</v>
      </c>
      <c r="O169" s="34">
        <v>31500</v>
      </c>
      <c r="P169" s="64"/>
    </row>
    <row r="170" spans="1:16" ht="30" customHeight="1" hidden="1">
      <c r="A170" s="68">
        <v>2</v>
      </c>
      <c r="B170" s="64" t="s">
        <v>206</v>
      </c>
      <c r="C170" s="37" t="s">
        <v>55</v>
      </c>
      <c r="D170" s="1" t="s">
        <v>56</v>
      </c>
      <c r="E170" s="12" t="s">
        <v>66</v>
      </c>
      <c r="F170" s="1" t="s">
        <v>56</v>
      </c>
      <c r="G170" s="1"/>
      <c r="H170" s="25" t="s">
        <v>55</v>
      </c>
      <c r="I170" s="19">
        <f>(O170*G170/1000)*1.07*1.05</f>
        <v>0</v>
      </c>
      <c r="J170" s="19">
        <f t="shared" si="11"/>
        <v>0</v>
      </c>
      <c r="K170" s="19">
        <f>J170+J170*0.05</f>
        <v>0</v>
      </c>
      <c r="L170" s="19">
        <f>K170+K170*0.05</f>
        <v>0</v>
      </c>
      <c r="M170" s="19">
        <f>L170+L170*0.2</f>
        <v>0</v>
      </c>
      <c r="N170" s="19"/>
      <c r="O170" s="33"/>
      <c r="P170" s="64"/>
    </row>
    <row r="171" spans="1:16" ht="22.5" customHeight="1">
      <c r="A171" s="68"/>
      <c r="B171" s="64"/>
      <c r="C171" s="24">
        <v>1</v>
      </c>
      <c r="D171" s="24" t="s">
        <v>84</v>
      </c>
      <c r="E171" s="2" t="s">
        <v>63</v>
      </c>
      <c r="F171" s="14" t="s">
        <v>84</v>
      </c>
      <c r="G171" s="14">
        <v>16</v>
      </c>
      <c r="H171" s="14">
        <v>1</v>
      </c>
      <c r="I171" s="19">
        <f>520.45*1.05*1.05*1.07</f>
        <v>613.9618537500002</v>
      </c>
      <c r="J171" s="19">
        <f t="shared" si="11"/>
        <v>738.071172676294</v>
      </c>
      <c r="K171" s="19">
        <f>J171+J171*0.07</f>
        <v>789.7361547636347</v>
      </c>
      <c r="L171" s="19">
        <v>1483</v>
      </c>
      <c r="M171" s="19">
        <v>1572</v>
      </c>
      <c r="N171" s="19">
        <v>1839</v>
      </c>
      <c r="O171" s="34">
        <v>32000</v>
      </c>
      <c r="P171" s="64"/>
    </row>
    <row r="172" spans="1:16" ht="22.5" customHeight="1">
      <c r="A172" s="68"/>
      <c r="B172" s="64"/>
      <c r="C172" s="24">
        <v>1</v>
      </c>
      <c r="D172" s="24" t="s">
        <v>64</v>
      </c>
      <c r="E172" s="2" t="s">
        <v>65</v>
      </c>
      <c r="F172" s="14" t="s">
        <v>64</v>
      </c>
      <c r="G172" s="14">
        <v>40</v>
      </c>
      <c r="H172" s="14">
        <v>1</v>
      </c>
      <c r="I172" s="19">
        <f>1280.79*1.05*1.05*1.07</f>
        <v>1510.9159432500003</v>
      </c>
      <c r="J172" s="19">
        <f t="shared" si="11"/>
        <v>1816.3400465982718</v>
      </c>
      <c r="K172" s="19">
        <f>J172+J172*0.07</f>
        <v>1943.4838498601507</v>
      </c>
      <c r="L172" s="19">
        <v>3648</v>
      </c>
      <c r="M172" s="19">
        <v>3867</v>
      </c>
      <c r="N172" s="19">
        <v>4525</v>
      </c>
      <c r="O172" s="34">
        <v>31500</v>
      </c>
      <c r="P172" s="64"/>
    </row>
    <row r="173" spans="1:16" ht="60" customHeight="1" hidden="1">
      <c r="A173" s="16">
        <v>5</v>
      </c>
      <c r="B173" s="11" t="s">
        <v>207</v>
      </c>
      <c r="C173" s="37" t="s">
        <v>55</v>
      </c>
      <c r="D173" s="1" t="s">
        <v>56</v>
      </c>
      <c r="E173" s="12" t="s">
        <v>66</v>
      </c>
      <c r="F173" s="1" t="s">
        <v>56</v>
      </c>
      <c r="G173" s="1"/>
      <c r="H173" s="25" t="s">
        <v>55</v>
      </c>
      <c r="I173" s="19">
        <f>(O173*G173/1000)*1.07</f>
        <v>0</v>
      </c>
      <c r="J173" s="19">
        <f t="shared" si="11"/>
        <v>0</v>
      </c>
      <c r="K173" s="19">
        <f>J173+J173*0.05</f>
        <v>0</v>
      </c>
      <c r="L173" s="19">
        <f>K173+K173*0.05</f>
        <v>0</v>
      </c>
      <c r="M173" s="19">
        <f>L173+L173*0.2</f>
        <v>0</v>
      </c>
      <c r="N173" s="19"/>
      <c r="O173" s="33"/>
      <c r="P173" s="64"/>
    </row>
    <row r="174" spans="1:16" ht="15" customHeight="1" hidden="1">
      <c r="A174" s="16"/>
      <c r="B174" s="24"/>
      <c r="C174" s="37"/>
      <c r="D174" s="1"/>
      <c r="E174" s="12"/>
      <c r="F174" s="1"/>
      <c r="G174" s="1"/>
      <c r="H174" s="25"/>
      <c r="I174" s="19"/>
      <c r="J174" s="19">
        <f t="shared" si="11"/>
        <v>0</v>
      </c>
      <c r="K174" s="19"/>
      <c r="L174" s="19"/>
      <c r="M174" s="19"/>
      <c r="N174" s="19"/>
      <c r="O174" s="33"/>
      <c r="P174" s="64"/>
    </row>
    <row r="175" spans="1:16" ht="15" customHeight="1" hidden="1">
      <c r="A175" s="16"/>
      <c r="B175" s="24"/>
      <c r="C175" s="37"/>
      <c r="D175" s="1"/>
      <c r="E175" s="12"/>
      <c r="F175" s="1"/>
      <c r="G175" s="1"/>
      <c r="H175" s="25"/>
      <c r="I175" s="19"/>
      <c r="J175" s="19">
        <f t="shared" si="11"/>
        <v>0</v>
      </c>
      <c r="K175" s="19"/>
      <c r="L175" s="19"/>
      <c r="M175" s="19"/>
      <c r="N175" s="19"/>
      <c r="O175" s="33"/>
      <c r="P175" s="64"/>
    </row>
    <row r="176" spans="1:16" ht="22.5" customHeight="1">
      <c r="A176" s="68">
        <v>3</v>
      </c>
      <c r="B176" s="64" t="s">
        <v>208</v>
      </c>
      <c r="C176" s="37"/>
      <c r="D176" s="1"/>
      <c r="E176" s="2" t="s">
        <v>63</v>
      </c>
      <c r="F176" s="14" t="s">
        <v>84</v>
      </c>
      <c r="G176" s="14">
        <v>16</v>
      </c>
      <c r="H176" s="14">
        <v>1</v>
      </c>
      <c r="I176" s="19">
        <f>520.45*1.05*1.05*1.07</f>
        <v>613.9618537500002</v>
      </c>
      <c r="J176" s="19">
        <f t="shared" si="11"/>
        <v>738.071172676294</v>
      </c>
      <c r="K176" s="19">
        <f aca="true" t="shared" si="12" ref="K176:K181">J176+J176*0.07</f>
        <v>789.7361547636347</v>
      </c>
      <c r="L176" s="19">
        <v>1483</v>
      </c>
      <c r="M176" s="19">
        <v>1572</v>
      </c>
      <c r="N176" s="19">
        <v>1839</v>
      </c>
      <c r="O176" s="33"/>
      <c r="P176" s="64"/>
    </row>
    <row r="177" spans="1:16" ht="15" customHeight="1" hidden="1">
      <c r="A177" s="68"/>
      <c r="B177" s="64"/>
      <c r="C177" s="37"/>
      <c r="D177" s="1"/>
      <c r="E177" s="2" t="s">
        <v>65</v>
      </c>
      <c r="F177" s="14" t="s">
        <v>64</v>
      </c>
      <c r="G177" s="14">
        <v>40</v>
      </c>
      <c r="H177" s="14">
        <v>1</v>
      </c>
      <c r="I177" s="19">
        <f>1280.79*1.05*1.05</f>
        <v>1412.070975</v>
      </c>
      <c r="J177" s="19">
        <f t="shared" si="11"/>
        <v>1697.5140622413753</v>
      </c>
      <c r="K177" s="19">
        <f t="shared" si="12"/>
        <v>1816.3400465982716</v>
      </c>
      <c r="L177" s="19">
        <f>K177+K177*0.05</f>
        <v>1907.157048928185</v>
      </c>
      <c r="M177" s="19">
        <f>L177+L177*0.05</f>
        <v>2002.5149013745943</v>
      </c>
      <c r="N177" s="19">
        <f>M177+M177*0.2</f>
        <v>2403.017881649513</v>
      </c>
      <c r="O177" s="33"/>
      <c r="P177" s="64"/>
    </row>
    <row r="178" spans="1:16" ht="21" customHeight="1">
      <c r="A178" s="68"/>
      <c r="B178" s="64"/>
      <c r="C178" s="37"/>
      <c r="D178" s="1"/>
      <c r="E178" s="2" t="s">
        <v>65</v>
      </c>
      <c r="F178" s="14" t="s">
        <v>64</v>
      </c>
      <c r="G178" s="14">
        <v>40</v>
      </c>
      <c r="H178" s="14">
        <v>1</v>
      </c>
      <c r="I178" s="19">
        <f>1280.79*1.05*1.05*1.07</f>
        <v>1510.9159432500003</v>
      </c>
      <c r="J178" s="19">
        <f t="shared" si="11"/>
        <v>1816.3400465982718</v>
      </c>
      <c r="K178" s="19">
        <f t="shared" si="12"/>
        <v>1943.4838498601507</v>
      </c>
      <c r="L178" s="19">
        <v>3648</v>
      </c>
      <c r="M178" s="19">
        <v>3867</v>
      </c>
      <c r="N178" s="19">
        <v>4525</v>
      </c>
      <c r="O178" s="33"/>
      <c r="P178" s="64"/>
    </row>
    <row r="179" spans="1:16" ht="44.25" customHeight="1">
      <c r="A179" s="16">
        <v>4</v>
      </c>
      <c r="B179" s="11" t="s">
        <v>209</v>
      </c>
      <c r="C179" s="37"/>
      <c r="D179" s="1"/>
      <c r="E179" s="2" t="s">
        <v>63</v>
      </c>
      <c r="F179" s="14" t="s">
        <v>68</v>
      </c>
      <c r="G179" s="14"/>
      <c r="H179" s="14">
        <v>1</v>
      </c>
      <c r="I179" s="19">
        <f>275.24*1.35*1.07</f>
        <v>397.58418000000006</v>
      </c>
      <c r="J179" s="19">
        <f t="shared" si="11"/>
        <v>477.9538340661001</v>
      </c>
      <c r="K179" s="19">
        <f t="shared" si="12"/>
        <v>511.41060245072714</v>
      </c>
      <c r="L179" s="19">
        <v>961</v>
      </c>
      <c r="M179" s="19">
        <v>1018</v>
      </c>
      <c r="N179" s="19">
        <v>1191</v>
      </c>
      <c r="O179" s="33"/>
      <c r="P179" s="11" t="s">
        <v>164</v>
      </c>
    </row>
    <row r="180" spans="1:16" ht="27" customHeight="1">
      <c r="A180" s="68">
        <v>5</v>
      </c>
      <c r="B180" s="64" t="s">
        <v>210</v>
      </c>
      <c r="C180" s="37"/>
      <c r="D180" s="1"/>
      <c r="E180" s="2" t="s">
        <v>63</v>
      </c>
      <c r="F180" s="14" t="s">
        <v>84</v>
      </c>
      <c r="G180" s="14"/>
      <c r="H180" s="14">
        <v>1</v>
      </c>
      <c r="I180" s="19">
        <f>1.07*573.8</f>
        <v>613.966</v>
      </c>
      <c r="J180" s="19">
        <f t="shared" si="11"/>
        <v>738.07615707</v>
      </c>
      <c r="K180" s="19">
        <f t="shared" si="12"/>
        <v>789.7414880649001</v>
      </c>
      <c r="L180" s="19">
        <v>1483</v>
      </c>
      <c r="M180" s="19">
        <v>1572</v>
      </c>
      <c r="N180" s="19">
        <v>1839</v>
      </c>
      <c r="O180" s="33"/>
      <c r="P180" s="64" t="s">
        <v>170</v>
      </c>
    </row>
    <row r="181" spans="1:16" ht="23.25" customHeight="1">
      <c r="A181" s="68"/>
      <c r="B181" s="68"/>
      <c r="C181" s="37"/>
      <c r="D181" s="1"/>
      <c r="E181" s="2" t="s">
        <v>65</v>
      </c>
      <c r="F181" s="14" t="s">
        <v>64</v>
      </c>
      <c r="G181" s="14"/>
      <c r="H181" s="14">
        <v>1</v>
      </c>
      <c r="I181" s="19">
        <f>1.07*1412.07</f>
        <v>1510.9149</v>
      </c>
      <c r="J181" s="19">
        <f t="shared" si="11"/>
        <v>1816.3387924605001</v>
      </c>
      <c r="K181" s="19">
        <f t="shared" si="12"/>
        <v>1943.4825079327352</v>
      </c>
      <c r="L181" s="19">
        <v>3648</v>
      </c>
      <c r="M181" s="19">
        <v>3867</v>
      </c>
      <c r="N181" s="19">
        <v>4525</v>
      </c>
      <c r="O181" s="33"/>
      <c r="P181" s="68"/>
    </row>
    <row r="182" spans="1:16" ht="14.25" customHeight="1">
      <c r="A182" s="75" t="s">
        <v>168</v>
      </c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</row>
    <row r="183" spans="1:16" ht="26.25" customHeight="1">
      <c r="A183" s="68">
        <v>1</v>
      </c>
      <c r="B183" s="64" t="s">
        <v>211</v>
      </c>
      <c r="C183" s="24">
        <v>12</v>
      </c>
      <c r="D183" s="24" t="s">
        <v>81</v>
      </c>
      <c r="E183" s="2" t="s">
        <v>63</v>
      </c>
      <c r="F183" s="14" t="s">
        <v>81</v>
      </c>
      <c r="G183" s="14">
        <v>1.2</v>
      </c>
      <c r="H183" s="14">
        <v>12</v>
      </c>
      <c r="I183" s="19">
        <f aca="true" t="shared" si="13" ref="I183:I212">(O183*G183/1000)*1.07*1.05*1.08*1.07</f>
        <v>20.837981430000003</v>
      </c>
      <c r="J183" s="19">
        <f t="shared" si="11"/>
        <v>25.050275186167354</v>
      </c>
      <c r="K183" s="19">
        <f>J183+J183*0.07</f>
        <v>26.80379444919907</v>
      </c>
      <c r="L183" s="19">
        <v>51</v>
      </c>
      <c r="M183" s="19">
        <v>54</v>
      </c>
      <c r="N183" s="19">
        <v>64</v>
      </c>
      <c r="O183" s="34">
        <v>13375</v>
      </c>
      <c r="P183" s="64" t="s">
        <v>46</v>
      </c>
    </row>
    <row r="184" spans="1:16" ht="26.25" customHeight="1">
      <c r="A184" s="68"/>
      <c r="B184" s="68"/>
      <c r="C184" s="24">
        <v>6</v>
      </c>
      <c r="D184" s="24" t="s">
        <v>82</v>
      </c>
      <c r="E184" s="2" t="s">
        <v>63</v>
      </c>
      <c r="F184" s="14" t="s">
        <v>82</v>
      </c>
      <c r="G184" s="14">
        <v>3.5</v>
      </c>
      <c r="H184" s="14">
        <v>6</v>
      </c>
      <c r="I184" s="19">
        <f t="shared" si="13"/>
        <v>59.07340530000002</v>
      </c>
      <c r="J184" s="19">
        <f t="shared" si="11"/>
        <v>71.01479881436853</v>
      </c>
      <c r="K184" s="19">
        <f>J184+J184*0.07</f>
        <v>75.98583473137433</v>
      </c>
      <c r="L184" s="19">
        <v>143</v>
      </c>
      <c r="M184" s="19">
        <v>152</v>
      </c>
      <c r="N184" s="19">
        <v>178</v>
      </c>
      <c r="O184" s="34">
        <v>13000</v>
      </c>
      <c r="P184" s="64"/>
    </row>
    <row r="185" spans="1:16" ht="26.25" customHeight="1">
      <c r="A185" s="68"/>
      <c r="B185" s="68"/>
      <c r="C185" s="24">
        <v>1</v>
      </c>
      <c r="D185" s="24" t="s">
        <v>83</v>
      </c>
      <c r="E185" s="2" t="s">
        <v>63</v>
      </c>
      <c r="F185" s="14" t="s">
        <v>83</v>
      </c>
      <c r="G185" s="14">
        <v>9</v>
      </c>
      <c r="H185" s="14">
        <v>1</v>
      </c>
      <c r="I185" s="19">
        <f t="shared" si="13"/>
        <v>150.73455726000003</v>
      </c>
      <c r="J185" s="19">
        <f t="shared" si="11"/>
        <v>181.20479433732277</v>
      </c>
      <c r="K185" s="19">
        <f>J185+J185*0.07</f>
        <v>193.88912994093536</v>
      </c>
      <c r="L185" s="19">
        <v>365</v>
      </c>
      <c r="M185" s="19">
        <v>386</v>
      </c>
      <c r="N185" s="19">
        <v>452</v>
      </c>
      <c r="O185" s="34">
        <v>12900</v>
      </c>
      <c r="P185" s="64"/>
    </row>
    <row r="186" spans="1:16" ht="26.25" customHeight="1">
      <c r="A186" s="68"/>
      <c r="B186" s="68"/>
      <c r="C186" s="24">
        <v>1</v>
      </c>
      <c r="D186" s="24" t="s">
        <v>84</v>
      </c>
      <c r="E186" s="2" t="s">
        <v>63</v>
      </c>
      <c r="F186" s="14" t="s">
        <v>84</v>
      </c>
      <c r="G186" s="14">
        <v>16</v>
      </c>
      <c r="H186" s="14">
        <v>1</v>
      </c>
      <c r="I186" s="19">
        <f t="shared" si="13"/>
        <v>249.27678720000006</v>
      </c>
      <c r="J186" s="19">
        <f t="shared" si="11"/>
        <v>299.66684334854415</v>
      </c>
      <c r="K186" s="19">
        <f>J186+J186*0.07</f>
        <v>320.64352238294225</v>
      </c>
      <c r="L186" s="19">
        <v>603</v>
      </c>
      <c r="M186" s="19">
        <v>639</v>
      </c>
      <c r="N186" s="19">
        <v>747</v>
      </c>
      <c r="O186" s="34">
        <v>12000</v>
      </c>
      <c r="P186" s="64"/>
    </row>
    <row r="187" spans="1:16" ht="26.25" customHeight="1">
      <c r="A187" s="68"/>
      <c r="B187" s="68"/>
      <c r="C187" s="24">
        <v>1</v>
      </c>
      <c r="D187" s="24" t="s">
        <v>64</v>
      </c>
      <c r="E187" s="2" t="s">
        <v>65</v>
      </c>
      <c r="F187" s="14" t="s">
        <v>64</v>
      </c>
      <c r="G187" s="14">
        <v>40</v>
      </c>
      <c r="H187" s="14">
        <v>1</v>
      </c>
      <c r="I187" s="19">
        <f t="shared" si="13"/>
        <v>612.8054352</v>
      </c>
      <c r="J187" s="19">
        <f t="shared" si="11"/>
        <v>736.6809898985042</v>
      </c>
      <c r="K187" s="19">
        <f>J187+J187*0.07</f>
        <v>788.2486591913995</v>
      </c>
      <c r="L187" s="19">
        <v>1480</v>
      </c>
      <c r="M187" s="19">
        <v>1569</v>
      </c>
      <c r="N187" s="19">
        <v>1836</v>
      </c>
      <c r="O187" s="34">
        <v>11800</v>
      </c>
      <c r="P187" s="64"/>
    </row>
    <row r="188" spans="1:16" ht="0.75" customHeight="1">
      <c r="A188" s="68">
        <v>2</v>
      </c>
      <c r="B188" s="64" t="s">
        <v>212</v>
      </c>
      <c r="C188" s="37" t="s">
        <v>55</v>
      </c>
      <c r="D188" s="1" t="s">
        <v>56</v>
      </c>
      <c r="E188" s="12" t="s">
        <v>66</v>
      </c>
      <c r="F188" s="1" t="s">
        <v>56</v>
      </c>
      <c r="G188" s="1"/>
      <c r="H188" s="25" t="s">
        <v>55</v>
      </c>
      <c r="I188" s="19">
        <f t="shared" si="13"/>
        <v>0</v>
      </c>
      <c r="J188" s="19">
        <f>(I188+I188*0.07)*1.05</f>
        <v>0</v>
      </c>
      <c r="K188" s="19">
        <f>J188+J188*0.05</f>
        <v>0</v>
      </c>
      <c r="L188" s="19">
        <f>K188+K188*0.05</f>
        <v>0</v>
      </c>
      <c r="M188" s="19">
        <f>L188+L188*0.2</f>
        <v>0</v>
      </c>
      <c r="N188" s="19">
        <v>53.96</v>
      </c>
      <c r="O188" s="33"/>
      <c r="P188" s="64" t="s">
        <v>47</v>
      </c>
    </row>
    <row r="189" spans="1:16" ht="15" customHeight="1" hidden="1">
      <c r="A189" s="68"/>
      <c r="B189" s="64"/>
      <c r="C189" s="24">
        <v>10</v>
      </c>
      <c r="D189" s="24" t="s">
        <v>80</v>
      </c>
      <c r="E189" s="2" t="s">
        <v>60</v>
      </c>
      <c r="F189" s="14" t="s">
        <v>80</v>
      </c>
      <c r="G189" s="14"/>
      <c r="H189" s="14">
        <v>10</v>
      </c>
      <c r="I189" s="19">
        <f t="shared" si="13"/>
        <v>0</v>
      </c>
      <c r="J189" s="19">
        <f>(I189+I189*0.07)*1.05</f>
        <v>0</v>
      </c>
      <c r="K189" s="19">
        <f>J189+J189*0.05</f>
        <v>0</v>
      </c>
      <c r="L189" s="19">
        <f>K189+K189*0.05</f>
        <v>0</v>
      </c>
      <c r="M189" s="19">
        <f>L189+L189*0.2</f>
        <v>0</v>
      </c>
      <c r="N189" s="19"/>
      <c r="O189" s="34"/>
      <c r="P189" s="64"/>
    </row>
    <row r="190" spans="1:16" ht="24" customHeight="1">
      <c r="A190" s="68"/>
      <c r="B190" s="64"/>
      <c r="C190" s="24">
        <v>12</v>
      </c>
      <c r="D190" s="24" t="s">
        <v>81</v>
      </c>
      <c r="E190" s="2" t="s">
        <v>63</v>
      </c>
      <c r="F190" s="14" t="s">
        <v>81</v>
      </c>
      <c r="G190" s="14">
        <v>1.2</v>
      </c>
      <c r="H190" s="14">
        <v>12</v>
      </c>
      <c r="I190" s="19">
        <f t="shared" si="13"/>
        <v>33.925012758</v>
      </c>
      <c r="J190" s="19">
        <f aca="true" t="shared" si="14" ref="J190:J212">(I190+I190*0.07)*1.05*1.07</f>
        <v>40.78278446196592</v>
      </c>
      <c r="K190" s="19">
        <f aca="true" t="shared" si="15" ref="K190:K195">J190+J190*0.07</f>
        <v>43.637579374303535</v>
      </c>
      <c r="L190" s="19">
        <v>86</v>
      </c>
      <c r="M190" s="19">
        <v>92</v>
      </c>
      <c r="N190" s="19">
        <v>107</v>
      </c>
      <c r="O190" s="34">
        <v>21775</v>
      </c>
      <c r="P190" s="64"/>
    </row>
    <row r="191" spans="1:16" ht="24" customHeight="1">
      <c r="A191" s="68"/>
      <c r="B191" s="64"/>
      <c r="C191" s="24">
        <v>6</v>
      </c>
      <c r="D191" s="24" t="s">
        <v>82</v>
      </c>
      <c r="E191" s="2" t="s">
        <v>63</v>
      </c>
      <c r="F191" s="14" t="s">
        <v>82</v>
      </c>
      <c r="G191" s="14">
        <v>3.5</v>
      </c>
      <c r="H191" s="14">
        <v>6</v>
      </c>
      <c r="I191" s="19">
        <f t="shared" si="13"/>
        <v>98.50328044200002</v>
      </c>
      <c r="J191" s="19">
        <f t="shared" si="14"/>
        <v>118.41522606694812</v>
      </c>
      <c r="K191" s="19">
        <f t="shared" si="15"/>
        <v>126.7042918916345</v>
      </c>
      <c r="L191" s="19">
        <v>249</v>
      </c>
      <c r="M191" s="19">
        <v>264</v>
      </c>
      <c r="N191" s="19">
        <v>309</v>
      </c>
      <c r="O191" s="34">
        <v>21677.14285714286</v>
      </c>
      <c r="P191" s="64"/>
    </row>
    <row r="192" spans="1:16" ht="24" customHeight="1">
      <c r="A192" s="68"/>
      <c r="B192" s="64"/>
      <c r="C192" s="24">
        <v>1</v>
      </c>
      <c r="D192" s="24" t="s">
        <v>83</v>
      </c>
      <c r="E192" s="2" t="s">
        <v>63</v>
      </c>
      <c r="F192" s="14" t="s">
        <v>83</v>
      </c>
      <c r="G192" s="14">
        <v>9</v>
      </c>
      <c r="H192" s="14">
        <v>1</v>
      </c>
      <c r="I192" s="19">
        <f t="shared" si="13"/>
        <v>254.10652495200003</v>
      </c>
      <c r="J192" s="19">
        <f t="shared" si="14"/>
        <v>305.4728884384221</v>
      </c>
      <c r="K192" s="19">
        <f t="shared" si="15"/>
        <v>326.85599062911166</v>
      </c>
      <c r="L192" s="19">
        <v>642</v>
      </c>
      <c r="M192" s="19">
        <v>681</v>
      </c>
      <c r="N192" s="19">
        <v>796</v>
      </c>
      <c r="O192" s="34">
        <v>21746.666666666668</v>
      </c>
      <c r="P192" s="64"/>
    </row>
    <row r="193" spans="1:16" ht="24" customHeight="1">
      <c r="A193" s="68"/>
      <c r="B193" s="64"/>
      <c r="C193" s="24">
        <v>1</v>
      </c>
      <c r="D193" s="24" t="s">
        <v>84</v>
      </c>
      <c r="E193" s="2" t="s">
        <v>63</v>
      </c>
      <c r="F193" s="14" t="s">
        <v>84</v>
      </c>
      <c r="G193" s="14">
        <v>16</v>
      </c>
      <c r="H193" s="14">
        <v>1</v>
      </c>
      <c r="I193" s="19">
        <f t="shared" si="13"/>
        <v>427.50969004800004</v>
      </c>
      <c r="J193" s="19">
        <f t="shared" si="14"/>
        <v>513.9286363427531</v>
      </c>
      <c r="K193" s="19">
        <f t="shared" si="15"/>
        <v>549.9036408867457</v>
      </c>
      <c r="L193" s="19">
        <v>1080</v>
      </c>
      <c r="M193" s="19">
        <v>1145</v>
      </c>
      <c r="N193" s="19">
        <v>1339</v>
      </c>
      <c r="O193" s="34">
        <v>20580</v>
      </c>
      <c r="P193" s="64"/>
    </row>
    <row r="194" spans="1:16" ht="24" customHeight="1">
      <c r="A194" s="68"/>
      <c r="B194" s="64"/>
      <c r="C194" s="24">
        <v>1</v>
      </c>
      <c r="D194" s="24" t="s">
        <v>64</v>
      </c>
      <c r="E194" s="2" t="s">
        <v>65</v>
      </c>
      <c r="F194" s="14" t="s">
        <v>64</v>
      </c>
      <c r="G194" s="14">
        <v>40</v>
      </c>
      <c r="H194" s="14">
        <v>1</v>
      </c>
      <c r="I194" s="19">
        <f t="shared" si="13"/>
        <v>1093.3124088600002</v>
      </c>
      <c r="J194" s="19">
        <f t="shared" si="14"/>
        <v>1314.320045749005</v>
      </c>
      <c r="K194" s="19">
        <f t="shared" si="15"/>
        <v>1406.3224489514353</v>
      </c>
      <c r="L194" s="19">
        <v>2760</v>
      </c>
      <c r="M194" s="19">
        <v>2926</v>
      </c>
      <c r="N194" s="19">
        <v>3423</v>
      </c>
      <c r="O194" s="34">
        <v>21052.5</v>
      </c>
      <c r="P194" s="64"/>
    </row>
    <row r="195" spans="1:16" ht="30.75" customHeight="1">
      <c r="A195" s="68">
        <v>3</v>
      </c>
      <c r="B195" s="64" t="s">
        <v>213</v>
      </c>
      <c r="C195" s="24">
        <v>6</v>
      </c>
      <c r="D195" s="24" t="s">
        <v>67</v>
      </c>
      <c r="E195" s="2" t="s">
        <v>63</v>
      </c>
      <c r="F195" s="14" t="s">
        <v>67</v>
      </c>
      <c r="G195" s="14">
        <v>2.5</v>
      </c>
      <c r="H195" s="14">
        <v>6</v>
      </c>
      <c r="I195" s="19">
        <f t="shared" si="13"/>
        <v>68.12267200200002</v>
      </c>
      <c r="J195" s="19">
        <f t="shared" si="14"/>
        <v>81.89332953384432</v>
      </c>
      <c r="K195" s="19">
        <f t="shared" si="15"/>
        <v>87.62586260121343</v>
      </c>
      <c r="L195" s="19">
        <v>177</v>
      </c>
      <c r="M195" s="19">
        <v>187</v>
      </c>
      <c r="N195" s="19">
        <v>219</v>
      </c>
      <c r="O195" s="34">
        <v>20988</v>
      </c>
      <c r="P195" s="64" t="s">
        <v>24</v>
      </c>
    </row>
    <row r="196" spans="1:16" ht="30.75" customHeight="1">
      <c r="A196" s="68"/>
      <c r="B196" s="68"/>
      <c r="C196" s="24">
        <v>1</v>
      </c>
      <c r="D196" s="24" t="s">
        <v>68</v>
      </c>
      <c r="E196" s="2" t="s">
        <v>63</v>
      </c>
      <c r="F196" s="14" t="s">
        <v>68</v>
      </c>
      <c r="G196" s="14">
        <v>7</v>
      </c>
      <c r="H196" s="14">
        <v>1</v>
      </c>
      <c r="I196" s="19">
        <f t="shared" si="13"/>
        <v>190.77464120400003</v>
      </c>
      <c r="J196" s="19">
        <f t="shared" si="14"/>
        <v>229.33878105018266</v>
      </c>
      <c r="K196" s="19">
        <f aca="true" t="shared" si="16" ref="K196:K212">J196+J196*0.07</f>
        <v>245.39249572369545</v>
      </c>
      <c r="L196" s="19">
        <v>482</v>
      </c>
      <c r="M196" s="19">
        <v>511</v>
      </c>
      <c r="N196" s="19">
        <v>598</v>
      </c>
      <c r="O196" s="34">
        <v>20991.428571428572</v>
      </c>
      <c r="P196" s="68"/>
    </row>
    <row r="197" spans="1:16" ht="30.75" customHeight="1">
      <c r="A197" s="68"/>
      <c r="B197" s="68"/>
      <c r="C197" s="24">
        <v>1</v>
      </c>
      <c r="D197" s="24" t="s">
        <v>62</v>
      </c>
      <c r="E197" s="2" t="s">
        <v>63</v>
      </c>
      <c r="F197" s="14" t="s">
        <v>62</v>
      </c>
      <c r="G197" s="14">
        <v>12</v>
      </c>
      <c r="H197" s="14">
        <v>1</v>
      </c>
      <c r="I197" s="19">
        <f t="shared" si="13"/>
        <v>304.7928050160001</v>
      </c>
      <c r="J197" s="19">
        <f t="shared" si="14"/>
        <v>366.4051465859595</v>
      </c>
      <c r="K197" s="19">
        <f t="shared" si="16"/>
        <v>392.0535068469767</v>
      </c>
      <c r="L197" s="19">
        <v>770</v>
      </c>
      <c r="M197" s="19">
        <v>816</v>
      </c>
      <c r="N197" s="19">
        <v>955</v>
      </c>
      <c r="O197" s="34">
        <v>19563.333333333332</v>
      </c>
      <c r="P197" s="68"/>
    </row>
    <row r="198" spans="1:16" ht="30.75" customHeight="1">
      <c r="A198" s="68"/>
      <c r="B198" s="68"/>
      <c r="C198" s="24">
        <v>1</v>
      </c>
      <c r="D198" s="24" t="s">
        <v>64</v>
      </c>
      <c r="E198" s="2" t="s">
        <v>65</v>
      </c>
      <c r="F198" s="14" t="s">
        <v>64</v>
      </c>
      <c r="G198" s="14">
        <v>40</v>
      </c>
      <c r="H198" s="14">
        <v>1</v>
      </c>
      <c r="I198" s="19">
        <f t="shared" si="13"/>
        <v>1003.9362941160001</v>
      </c>
      <c r="J198" s="19">
        <f t="shared" si="14"/>
        <v>1206.876996290079</v>
      </c>
      <c r="K198" s="19">
        <f t="shared" si="16"/>
        <v>1291.3583860303845</v>
      </c>
      <c r="L198" s="19">
        <v>2534</v>
      </c>
      <c r="M198" s="19">
        <v>2686</v>
      </c>
      <c r="N198" s="19">
        <v>3143</v>
      </c>
      <c r="O198" s="34">
        <v>19331.5</v>
      </c>
      <c r="P198" s="68"/>
    </row>
    <row r="199" spans="1:16" ht="18" customHeight="1">
      <c r="A199" s="68">
        <v>4</v>
      </c>
      <c r="B199" s="76" t="s">
        <v>214</v>
      </c>
      <c r="C199" s="24">
        <v>6</v>
      </c>
      <c r="D199" s="24" t="s">
        <v>61</v>
      </c>
      <c r="E199" s="2" t="s">
        <v>60</v>
      </c>
      <c r="F199" s="14" t="s">
        <v>61</v>
      </c>
      <c r="G199" s="14">
        <v>3</v>
      </c>
      <c r="H199" s="14">
        <v>6</v>
      </c>
      <c r="I199" s="19">
        <f t="shared" si="13"/>
        <v>45.96040764000001</v>
      </c>
      <c r="J199" s="19">
        <f t="shared" si="14"/>
        <v>55.251074242387816</v>
      </c>
      <c r="K199" s="19">
        <f t="shared" si="16"/>
        <v>59.11864943935496</v>
      </c>
      <c r="L199" s="19">
        <v>117</v>
      </c>
      <c r="M199" s="19">
        <v>124</v>
      </c>
      <c r="N199" s="19">
        <v>145</v>
      </c>
      <c r="O199" s="34">
        <v>11800</v>
      </c>
      <c r="P199" s="64" t="s">
        <v>37</v>
      </c>
    </row>
    <row r="200" spans="1:16" ht="18" customHeight="1">
      <c r="A200" s="68"/>
      <c r="B200" s="68"/>
      <c r="C200" s="24">
        <v>1</v>
      </c>
      <c r="D200" s="24" t="s">
        <v>68</v>
      </c>
      <c r="E200" s="2" t="s">
        <v>63</v>
      </c>
      <c r="F200" s="14" t="s">
        <v>68</v>
      </c>
      <c r="G200" s="14">
        <v>7</v>
      </c>
      <c r="H200" s="14">
        <v>1</v>
      </c>
      <c r="I200" s="19">
        <f t="shared" si="13"/>
        <v>109.05859440000003</v>
      </c>
      <c r="J200" s="19">
        <f t="shared" si="14"/>
        <v>131.10424396498806</v>
      </c>
      <c r="K200" s="19">
        <f t="shared" si="16"/>
        <v>140.2815410425372</v>
      </c>
      <c r="L200" s="19">
        <v>276</v>
      </c>
      <c r="M200" s="19">
        <v>293</v>
      </c>
      <c r="N200" s="19">
        <v>343</v>
      </c>
      <c r="O200" s="34">
        <v>12000</v>
      </c>
      <c r="P200" s="68"/>
    </row>
    <row r="201" spans="1:16" ht="18" customHeight="1">
      <c r="A201" s="68"/>
      <c r="B201" s="76"/>
      <c r="C201" s="24">
        <v>1</v>
      </c>
      <c r="D201" s="24" t="s">
        <v>62</v>
      </c>
      <c r="E201" s="2" t="s">
        <v>63</v>
      </c>
      <c r="F201" s="14" t="s">
        <v>62</v>
      </c>
      <c r="G201" s="14">
        <v>12</v>
      </c>
      <c r="H201" s="14">
        <v>1</v>
      </c>
      <c r="I201" s="19">
        <f t="shared" si="13"/>
        <v>179.16769080000003</v>
      </c>
      <c r="J201" s="19">
        <f t="shared" si="14"/>
        <v>215.38554365676603</v>
      </c>
      <c r="K201" s="19">
        <f t="shared" si="16"/>
        <v>230.46253171273966</v>
      </c>
      <c r="L201" s="19">
        <v>453</v>
      </c>
      <c r="M201" s="19">
        <v>480</v>
      </c>
      <c r="N201" s="19">
        <v>562</v>
      </c>
      <c r="O201" s="34">
        <v>11500</v>
      </c>
      <c r="P201" s="68"/>
    </row>
    <row r="202" spans="1:16" ht="16.5" customHeight="1">
      <c r="A202" s="68"/>
      <c r="B202" s="76"/>
      <c r="C202" s="24">
        <v>1</v>
      </c>
      <c r="D202" s="24" t="s">
        <v>64</v>
      </c>
      <c r="E202" s="2" t="s">
        <v>65</v>
      </c>
      <c r="F202" s="14" t="s">
        <v>64</v>
      </c>
      <c r="G202" s="14">
        <v>40</v>
      </c>
      <c r="H202" s="14">
        <v>1</v>
      </c>
      <c r="I202" s="19">
        <f t="shared" si="13"/>
        <v>545.2929720000002</v>
      </c>
      <c r="J202" s="19">
        <f t="shared" si="14"/>
        <v>655.5212198249402</v>
      </c>
      <c r="K202" s="19">
        <f t="shared" si="16"/>
        <v>701.407705212686</v>
      </c>
      <c r="L202" s="19">
        <v>1377</v>
      </c>
      <c r="M202" s="19">
        <v>1460</v>
      </c>
      <c r="N202" s="19">
        <v>1780</v>
      </c>
      <c r="O202" s="34">
        <v>10500</v>
      </c>
      <c r="P202" s="68"/>
    </row>
    <row r="203" spans="1:16" ht="29.25" customHeight="1">
      <c r="A203" s="68">
        <v>5</v>
      </c>
      <c r="B203" s="64" t="s">
        <v>215</v>
      </c>
      <c r="C203" s="24">
        <v>8</v>
      </c>
      <c r="D203" s="16" t="s">
        <v>90</v>
      </c>
      <c r="E203" s="2" t="s">
        <v>91</v>
      </c>
      <c r="F203" s="16" t="s">
        <v>90</v>
      </c>
      <c r="G203" s="16">
        <v>2</v>
      </c>
      <c r="H203" s="14">
        <v>8</v>
      </c>
      <c r="I203" s="19">
        <f t="shared" si="13"/>
        <v>77.02912387800002</v>
      </c>
      <c r="J203" s="19">
        <f t="shared" si="14"/>
        <v>92.60017612431834</v>
      </c>
      <c r="K203" s="19">
        <f t="shared" si="16"/>
        <v>99.08218845302062</v>
      </c>
      <c r="L203" s="19">
        <v>179</v>
      </c>
      <c r="M203" s="19">
        <v>189</v>
      </c>
      <c r="N203" s="19">
        <v>221</v>
      </c>
      <c r="O203" s="34">
        <v>29665</v>
      </c>
      <c r="P203" s="64" t="s">
        <v>25</v>
      </c>
    </row>
    <row r="204" spans="1:16" ht="29.25" customHeight="1">
      <c r="A204" s="68"/>
      <c r="B204" s="64"/>
      <c r="C204" s="24">
        <v>1</v>
      </c>
      <c r="D204" s="16" t="s">
        <v>92</v>
      </c>
      <c r="E204" s="2" t="s">
        <v>91</v>
      </c>
      <c r="F204" s="16" t="s">
        <v>92</v>
      </c>
      <c r="G204" s="16">
        <v>5</v>
      </c>
      <c r="H204" s="14">
        <v>1</v>
      </c>
      <c r="I204" s="19">
        <f t="shared" si="13"/>
        <v>189.09981279000004</v>
      </c>
      <c r="J204" s="19">
        <f t="shared" si="14"/>
        <v>227.32539444643461</v>
      </c>
      <c r="K204" s="19">
        <f t="shared" si="16"/>
        <v>243.23817205768503</v>
      </c>
      <c r="L204" s="19">
        <v>436</v>
      </c>
      <c r="M204" s="19">
        <v>462</v>
      </c>
      <c r="N204" s="19">
        <v>541</v>
      </c>
      <c r="O204" s="34">
        <v>29130</v>
      </c>
      <c r="P204" s="64"/>
    </row>
    <row r="205" spans="1:16" ht="29.25" customHeight="1">
      <c r="A205" s="68"/>
      <c r="B205" s="64"/>
      <c r="C205" s="24">
        <v>1</v>
      </c>
      <c r="D205" s="16" t="s">
        <v>93</v>
      </c>
      <c r="E205" s="2" t="s">
        <v>91</v>
      </c>
      <c r="F205" s="16" t="s">
        <v>93</v>
      </c>
      <c r="G205" s="16">
        <v>10</v>
      </c>
      <c r="H205" s="14">
        <v>1</v>
      </c>
      <c r="I205" s="19">
        <f t="shared" si="13"/>
        <v>373.34392149600006</v>
      </c>
      <c r="J205" s="19">
        <f t="shared" si="14"/>
        <v>448.813528506809</v>
      </c>
      <c r="K205" s="19">
        <f t="shared" si="16"/>
        <v>480.2304755022856</v>
      </c>
      <c r="L205" s="19">
        <v>861</v>
      </c>
      <c r="M205" s="19">
        <v>913</v>
      </c>
      <c r="N205" s="19">
        <v>1068</v>
      </c>
      <c r="O205" s="34">
        <v>28756</v>
      </c>
      <c r="P205" s="64"/>
    </row>
    <row r="206" spans="1:16" ht="20.25" customHeight="1">
      <c r="A206" s="68">
        <v>6</v>
      </c>
      <c r="B206" s="64" t="s">
        <v>216</v>
      </c>
      <c r="C206" s="24">
        <v>8</v>
      </c>
      <c r="D206" s="16" t="s">
        <v>90</v>
      </c>
      <c r="E206" s="2" t="s">
        <v>91</v>
      </c>
      <c r="F206" s="16" t="s">
        <v>90</v>
      </c>
      <c r="G206" s="16">
        <v>2</v>
      </c>
      <c r="H206" s="14">
        <v>8</v>
      </c>
      <c r="I206" s="19">
        <f t="shared" si="13"/>
        <v>43.88310108</v>
      </c>
      <c r="J206" s="19">
        <f t="shared" si="14"/>
        <v>52.75385054781661</v>
      </c>
      <c r="K206" s="19">
        <f t="shared" si="16"/>
        <v>56.446620086163776</v>
      </c>
      <c r="L206" s="19">
        <v>104</v>
      </c>
      <c r="M206" s="19">
        <v>110</v>
      </c>
      <c r="N206" s="19">
        <v>129</v>
      </c>
      <c r="O206" s="34">
        <v>16900</v>
      </c>
      <c r="P206" s="64" t="s">
        <v>27</v>
      </c>
    </row>
    <row r="207" spans="1:16" ht="20.25" customHeight="1">
      <c r="A207" s="68"/>
      <c r="B207" s="68"/>
      <c r="C207" s="24">
        <v>1</v>
      </c>
      <c r="D207" s="16" t="s">
        <v>92</v>
      </c>
      <c r="E207" s="2" t="s">
        <v>91</v>
      </c>
      <c r="F207" s="16" t="s">
        <v>92</v>
      </c>
      <c r="G207" s="16">
        <v>5</v>
      </c>
      <c r="H207" s="14">
        <v>1</v>
      </c>
      <c r="I207" s="19">
        <f t="shared" si="13"/>
        <v>103.21616970000004</v>
      </c>
      <c r="J207" s="19">
        <f t="shared" si="14"/>
        <v>124.08080232400656</v>
      </c>
      <c r="K207" s="19">
        <f t="shared" si="16"/>
        <v>132.76645848668701</v>
      </c>
      <c r="L207" s="19">
        <v>243</v>
      </c>
      <c r="M207" s="19">
        <v>258</v>
      </c>
      <c r="N207" s="19">
        <v>302</v>
      </c>
      <c r="O207" s="34">
        <v>15900</v>
      </c>
      <c r="P207" s="64"/>
    </row>
    <row r="208" spans="1:16" ht="20.25" customHeight="1">
      <c r="A208" s="68"/>
      <c r="B208" s="68"/>
      <c r="C208" s="24">
        <v>1</v>
      </c>
      <c r="D208" s="16" t="s">
        <v>93</v>
      </c>
      <c r="E208" s="2" t="s">
        <v>91</v>
      </c>
      <c r="F208" s="16" t="s">
        <v>93</v>
      </c>
      <c r="G208" s="16">
        <v>10</v>
      </c>
      <c r="H208" s="14">
        <v>1</v>
      </c>
      <c r="I208" s="19">
        <f t="shared" si="13"/>
        <v>197.34412320000004</v>
      </c>
      <c r="J208" s="19">
        <f t="shared" si="14"/>
        <v>237.23625098426405</v>
      </c>
      <c r="K208" s="19">
        <f t="shared" si="16"/>
        <v>253.84278855316253</v>
      </c>
      <c r="L208" s="19">
        <v>464</v>
      </c>
      <c r="M208" s="19">
        <v>492</v>
      </c>
      <c r="N208" s="19">
        <v>576</v>
      </c>
      <c r="O208" s="34">
        <v>15200</v>
      </c>
      <c r="P208" s="64"/>
    </row>
    <row r="209" spans="1:16" ht="30" customHeight="1" hidden="1">
      <c r="A209" s="68">
        <v>7</v>
      </c>
      <c r="B209" s="64" t="s">
        <v>217</v>
      </c>
      <c r="C209" s="37" t="s">
        <v>55</v>
      </c>
      <c r="D209" s="1" t="s">
        <v>56</v>
      </c>
      <c r="E209" s="12" t="s">
        <v>66</v>
      </c>
      <c r="F209" s="1" t="s">
        <v>56</v>
      </c>
      <c r="G209" s="1"/>
      <c r="H209" s="25" t="s">
        <v>55</v>
      </c>
      <c r="I209" s="19">
        <f t="shared" si="13"/>
        <v>0</v>
      </c>
      <c r="J209" s="19">
        <f t="shared" si="14"/>
        <v>0</v>
      </c>
      <c r="K209" s="19">
        <f t="shared" si="16"/>
        <v>0</v>
      </c>
      <c r="L209" s="19">
        <f>K209+K209*0.05</f>
        <v>0</v>
      </c>
      <c r="M209" s="19">
        <f>L209+L209*0.05</f>
        <v>0</v>
      </c>
      <c r="N209" s="19">
        <f>M209+M209*0.2</f>
        <v>0</v>
      </c>
      <c r="O209" s="33"/>
      <c r="P209" s="64" t="s">
        <v>26</v>
      </c>
    </row>
    <row r="210" spans="1:16" ht="25.5" customHeight="1">
      <c r="A210" s="68"/>
      <c r="B210" s="64"/>
      <c r="C210" s="24">
        <v>8</v>
      </c>
      <c r="D210" s="16" t="s">
        <v>90</v>
      </c>
      <c r="E210" s="2" t="s">
        <v>91</v>
      </c>
      <c r="F210" s="16" t="s">
        <v>90</v>
      </c>
      <c r="G210" s="16">
        <v>2</v>
      </c>
      <c r="H210" s="14">
        <v>8</v>
      </c>
      <c r="I210" s="19">
        <f t="shared" si="13"/>
        <v>84.65024232000003</v>
      </c>
      <c r="J210" s="19">
        <f t="shared" si="14"/>
        <v>101.76186555377645</v>
      </c>
      <c r="K210" s="19">
        <f t="shared" si="16"/>
        <v>108.88519614254079</v>
      </c>
      <c r="L210" s="19">
        <v>205</v>
      </c>
      <c r="M210" s="19">
        <v>217</v>
      </c>
      <c r="N210" s="19">
        <v>254</v>
      </c>
      <c r="O210" s="34">
        <v>32600</v>
      </c>
      <c r="P210" s="64"/>
    </row>
    <row r="211" spans="1:16" ht="25.5" customHeight="1">
      <c r="A211" s="68"/>
      <c r="B211" s="64"/>
      <c r="C211" s="24">
        <v>1</v>
      </c>
      <c r="D211" s="16" t="s">
        <v>92</v>
      </c>
      <c r="E211" s="2" t="s">
        <v>91</v>
      </c>
      <c r="F211" s="16" t="s">
        <v>92</v>
      </c>
      <c r="G211" s="16">
        <v>5</v>
      </c>
      <c r="H211" s="14">
        <v>1</v>
      </c>
      <c r="I211" s="19">
        <f t="shared" si="13"/>
        <v>207.88645399200007</v>
      </c>
      <c r="J211" s="19">
        <f t="shared" si="14"/>
        <v>249.90966123421296</v>
      </c>
      <c r="K211" s="19">
        <f t="shared" si="16"/>
        <v>267.40333752060786</v>
      </c>
      <c r="L211" s="19">
        <v>502</v>
      </c>
      <c r="M211" s="19">
        <v>533</v>
      </c>
      <c r="N211" s="19">
        <v>623</v>
      </c>
      <c r="O211" s="34">
        <v>32024</v>
      </c>
      <c r="P211" s="64"/>
    </row>
    <row r="212" spans="1:16" ht="25.5" customHeight="1">
      <c r="A212" s="68"/>
      <c r="B212" s="64"/>
      <c r="C212" s="24">
        <v>1</v>
      </c>
      <c r="D212" s="16" t="s">
        <v>93</v>
      </c>
      <c r="E212" s="2" t="s">
        <v>91</v>
      </c>
      <c r="F212" s="16" t="s">
        <v>93</v>
      </c>
      <c r="G212" s="16">
        <v>10</v>
      </c>
      <c r="H212" s="14">
        <v>1</v>
      </c>
      <c r="I212" s="19">
        <f t="shared" si="13"/>
        <v>410.8912375680002</v>
      </c>
      <c r="J212" s="19">
        <f t="shared" si="14"/>
        <v>493.95084678618366</v>
      </c>
      <c r="K212" s="19">
        <f t="shared" si="16"/>
        <v>528.5274060612165</v>
      </c>
      <c r="L212" s="19">
        <v>993</v>
      </c>
      <c r="M212" s="19">
        <v>1082</v>
      </c>
      <c r="N212" s="19">
        <v>1231</v>
      </c>
      <c r="O212" s="34">
        <v>31648</v>
      </c>
      <c r="P212" s="64"/>
    </row>
    <row r="213" spans="1:16" ht="15" customHeight="1" hidden="1">
      <c r="A213" s="16"/>
      <c r="B213" s="11"/>
      <c r="C213" s="24"/>
      <c r="D213" s="16"/>
      <c r="E213" s="39"/>
      <c r="F213" s="16"/>
      <c r="G213" s="16"/>
      <c r="H213" s="24"/>
      <c r="I213" s="19"/>
      <c r="J213" s="19"/>
      <c r="K213" s="19"/>
      <c r="L213" s="19"/>
      <c r="M213" s="19"/>
      <c r="N213" s="19"/>
      <c r="O213" s="34"/>
      <c r="P213" s="16"/>
    </row>
    <row r="214" spans="1:16" ht="39.75" customHeight="1">
      <c r="A214" s="68">
        <v>8</v>
      </c>
      <c r="B214" s="64" t="s">
        <v>218</v>
      </c>
      <c r="C214" s="24"/>
      <c r="D214" s="16"/>
      <c r="E214" s="67" t="s">
        <v>63</v>
      </c>
      <c r="F214" s="68" t="s">
        <v>68</v>
      </c>
      <c r="G214" s="16"/>
      <c r="H214" s="68">
        <v>1</v>
      </c>
      <c r="I214" s="76">
        <v>266.75</v>
      </c>
      <c r="J214" s="76">
        <v>101.76186555377645</v>
      </c>
      <c r="K214" s="19">
        <f>J214+J214*0.07</f>
        <v>108.88519614254079</v>
      </c>
      <c r="L214" s="19">
        <v>645</v>
      </c>
      <c r="M214" s="19">
        <v>683</v>
      </c>
      <c r="N214" s="19">
        <v>800</v>
      </c>
      <c r="O214" s="34"/>
      <c r="P214" s="64" t="s">
        <v>158</v>
      </c>
    </row>
    <row r="215" spans="1:16" ht="39.75" customHeight="1" hidden="1">
      <c r="A215" s="68"/>
      <c r="B215" s="68"/>
      <c r="C215" s="24"/>
      <c r="D215" s="16"/>
      <c r="E215" s="68"/>
      <c r="F215" s="68"/>
      <c r="G215" s="16"/>
      <c r="H215" s="68"/>
      <c r="I215" s="64"/>
      <c r="J215" s="76"/>
      <c r="K215" s="19"/>
      <c r="L215" s="19"/>
      <c r="M215" s="19"/>
      <c r="N215" s="19"/>
      <c r="O215" s="34"/>
      <c r="P215" s="64"/>
    </row>
    <row r="216" spans="1:16" ht="39.75" customHeight="1">
      <c r="A216" s="68"/>
      <c r="B216" s="68"/>
      <c r="C216" s="24"/>
      <c r="D216" s="16"/>
      <c r="E216" s="2" t="s">
        <v>63</v>
      </c>
      <c r="F216" s="14" t="s">
        <v>62</v>
      </c>
      <c r="G216" s="16"/>
      <c r="H216" s="14">
        <v>1</v>
      </c>
      <c r="I216" s="19">
        <v>436.8</v>
      </c>
      <c r="J216" s="19">
        <f>1.05*467.38*1.07</f>
        <v>525.10143</v>
      </c>
      <c r="K216" s="19">
        <f>J216+J216*0.07</f>
        <v>561.8585301</v>
      </c>
      <c r="L216" s="19">
        <v>1101</v>
      </c>
      <c r="M216" s="19">
        <v>1168</v>
      </c>
      <c r="N216" s="19">
        <v>1366</v>
      </c>
      <c r="O216" s="34"/>
      <c r="P216" s="64"/>
    </row>
    <row r="217" spans="1:16" s="5" customFormat="1" ht="15" customHeight="1" hidden="1">
      <c r="A217" s="65" t="s">
        <v>169</v>
      </c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</row>
    <row r="218" spans="1:16" ht="15" customHeight="1" hidden="1">
      <c r="A218" s="16"/>
      <c r="B218" s="11"/>
      <c r="C218" s="24"/>
      <c r="D218" s="16"/>
      <c r="E218" s="39"/>
      <c r="F218" s="16"/>
      <c r="G218" s="16"/>
      <c r="H218" s="24"/>
      <c r="I218" s="18"/>
      <c r="J218" s="18"/>
      <c r="K218" s="18"/>
      <c r="L218" s="18"/>
      <c r="M218" s="18"/>
      <c r="N218" s="18"/>
      <c r="O218" s="34"/>
      <c r="P218" s="16"/>
    </row>
    <row r="219" spans="1:16" ht="15" customHeight="1" hidden="1">
      <c r="A219" s="64" t="s">
        <v>48</v>
      </c>
      <c r="B219" s="64" t="s">
        <v>49</v>
      </c>
      <c r="C219" s="64" t="s">
        <v>50</v>
      </c>
      <c r="D219" s="64" t="s">
        <v>51</v>
      </c>
      <c r="E219" s="65" t="s">
        <v>52</v>
      </c>
      <c r="F219" s="64" t="s">
        <v>51</v>
      </c>
      <c r="G219" s="11"/>
      <c r="H219" s="64" t="s">
        <v>118</v>
      </c>
      <c r="I219" s="66" t="s">
        <v>124</v>
      </c>
      <c r="J219" s="66"/>
      <c r="K219" s="66"/>
      <c r="L219" s="66"/>
      <c r="M219" s="66"/>
      <c r="N219" s="66"/>
      <c r="O219" s="66"/>
      <c r="P219" s="64" t="s">
        <v>53</v>
      </c>
    </row>
    <row r="220" spans="1:16" ht="15" customHeight="1" hidden="1">
      <c r="A220" s="64"/>
      <c r="B220" s="64"/>
      <c r="C220" s="64"/>
      <c r="D220" s="64"/>
      <c r="E220" s="65"/>
      <c r="F220" s="64"/>
      <c r="G220" s="11"/>
      <c r="H220" s="64"/>
      <c r="I220" s="1" t="s">
        <v>123</v>
      </c>
      <c r="J220" s="1" t="s">
        <v>171</v>
      </c>
      <c r="K220" s="1" t="s">
        <v>125</v>
      </c>
      <c r="L220" s="1" t="s">
        <v>126</v>
      </c>
      <c r="M220" s="1" t="s">
        <v>54</v>
      </c>
      <c r="N220" s="1" t="s">
        <v>163</v>
      </c>
      <c r="O220" s="13" t="s">
        <v>122</v>
      </c>
      <c r="P220" s="64"/>
    </row>
    <row r="221" spans="1:16" ht="15" customHeight="1" hidden="1">
      <c r="A221" s="68">
        <v>1</v>
      </c>
      <c r="B221" s="64" t="s">
        <v>0</v>
      </c>
      <c r="C221" s="24"/>
      <c r="D221" s="24"/>
      <c r="E221" s="39" t="s">
        <v>85</v>
      </c>
      <c r="F221" s="24" t="s">
        <v>86</v>
      </c>
      <c r="G221" s="24">
        <v>2</v>
      </c>
      <c r="H221" s="24">
        <v>10</v>
      </c>
      <c r="I221" s="19">
        <f>(O221*G221/1000)*1.07*1.05*1.08*1.05*1.12</f>
        <v>31.478183452800003</v>
      </c>
      <c r="J221" s="19">
        <f>31.48*1.07*1.05</f>
        <v>35.36778000000001</v>
      </c>
      <c r="K221" s="19">
        <v>35.37</v>
      </c>
      <c r="L221" s="19">
        <v>35.37</v>
      </c>
      <c r="M221" s="19">
        <v>35.37</v>
      </c>
      <c r="N221" s="19">
        <f aca="true" t="shared" si="17" ref="N221:N239">M221+M221*0.2</f>
        <v>42.443999999999996</v>
      </c>
      <c r="O221" s="34">
        <v>11030</v>
      </c>
      <c r="P221" s="64" t="s">
        <v>162</v>
      </c>
    </row>
    <row r="222" spans="1:16" ht="15" customHeight="1" hidden="1">
      <c r="A222" s="68"/>
      <c r="B222" s="64"/>
      <c r="C222" s="24"/>
      <c r="D222" s="24"/>
      <c r="E222" s="39" t="s">
        <v>85</v>
      </c>
      <c r="F222" s="24" t="s">
        <v>153</v>
      </c>
      <c r="G222" s="24"/>
      <c r="H222" s="24">
        <v>4</v>
      </c>
      <c r="I222" s="19">
        <f>54.31*1.08*1.05*1.12</f>
        <v>68.97804480000002</v>
      </c>
      <c r="J222" s="19">
        <f>68.98*1.07*1.05</f>
        <v>77.49903000000002</v>
      </c>
      <c r="K222" s="19">
        <v>77.5</v>
      </c>
      <c r="L222" s="19">
        <v>77.5</v>
      </c>
      <c r="M222" s="19">
        <v>77.5</v>
      </c>
      <c r="N222" s="19">
        <f t="shared" si="17"/>
        <v>93</v>
      </c>
      <c r="O222" s="34"/>
      <c r="P222" s="64"/>
    </row>
    <row r="223" spans="1:16" ht="15" customHeight="1" hidden="1">
      <c r="A223" s="68"/>
      <c r="B223" s="68"/>
      <c r="C223" s="24">
        <v>1</v>
      </c>
      <c r="D223" s="24" t="s">
        <v>87</v>
      </c>
      <c r="E223" s="39" t="s">
        <v>88</v>
      </c>
      <c r="F223" s="24" t="s">
        <v>138</v>
      </c>
      <c r="G223" s="24">
        <v>20</v>
      </c>
      <c r="H223" s="24">
        <v>1</v>
      </c>
      <c r="I223" s="19">
        <f>213.15*1.08*1.05*1.12</f>
        <v>270.71755200000007</v>
      </c>
      <c r="J223" s="19">
        <f>270.72*1.07*1.05</f>
        <v>304.15392</v>
      </c>
      <c r="K223" s="19">
        <v>304.15</v>
      </c>
      <c r="L223" s="19">
        <v>304.15</v>
      </c>
      <c r="M223" s="19">
        <v>304.15</v>
      </c>
      <c r="N223" s="19">
        <f t="shared" si="17"/>
        <v>364.97999999999996</v>
      </c>
      <c r="O223" s="34">
        <v>10200</v>
      </c>
      <c r="P223" s="64"/>
    </row>
    <row r="224" spans="1:16" ht="15" customHeight="1" hidden="1">
      <c r="A224" s="68"/>
      <c r="B224" s="68"/>
      <c r="C224" s="24">
        <v>1</v>
      </c>
      <c r="D224" s="24" t="s">
        <v>89</v>
      </c>
      <c r="E224" s="39" t="s">
        <v>88</v>
      </c>
      <c r="F224" s="24" t="s">
        <v>89</v>
      </c>
      <c r="G224" s="24">
        <v>40</v>
      </c>
      <c r="H224" s="24">
        <v>1</v>
      </c>
      <c r="I224" s="19">
        <f>(O224*G224/1000)*1.07*1.05*1.08*1.05*1.12</f>
        <v>545.6598981120001</v>
      </c>
      <c r="J224" s="19">
        <v>545.66</v>
      </c>
      <c r="K224" s="19">
        <v>545.66</v>
      </c>
      <c r="L224" s="19">
        <v>545.66</v>
      </c>
      <c r="M224" s="19">
        <v>545.66</v>
      </c>
      <c r="N224" s="19">
        <f t="shared" si="17"/>
        <v>654.7919999999999</v>
      </c>
      <c r="O224" s="34">
        <v>9560</v>
      </c>
      <c r="P224" s="64"/>
    </row>
    <row r="225" spans="1:16" ht="15" customHeight="1" hidden="1">
      <c r="A225" s="68">
        <v>2</v>
      </c>
      <c r="B225" s="64" t="s">
        <v>1</v>
      </c>
      <c r="C225" s="24"/>
      <c r="D225" s="24"/>
      <c r="E225" s="2" t="s">
        <v>85</v>
      </c>
      <c r="F225" s="2" t="s">
        <v>153</v>
      </c>
      <c r="G225" s="2"/>
      <c r="H225" s="2">
        <v>4</v>
      </c>
      <c r="I225" s="26">
        <f>58.54*1.08*1.05*1.12</f>
        <v>74.35048320000003</v>
      </c>
      <c r="J225" s="19">
        <f>74.35*1.07*1.05</f>
        <v>83.53222500000001</v>
      </c>
      <c r="K225" s="19">
        <v>83.53</v>
      </c>
      <c r="L225" s="19">
        <v>83.53</v>
      </c>
      <c r="M225" s="19">
        <v>83.53</v>
      </c>
      <c r="N225" s="19">
        <f t="shared" si="17"/>
        <v>100.236</v>
      </c>
      <c r="O225" s="34">
        <v>12000</v>
      </c>
      <c r="P225" s="64" t="s">
        <v>172</v>
      </c>
    </row>
    <row r="226" spans="1:16" ht="15" customHeight="1" hidden="1">
      <c r="A226" s="68"/>
      <c r="B226" s="68"/>
      <c r="C226" s="24">
        <v>1</v>
      </c>
      <c r="D226" s="24" t="s">
        <v>87</v>
      </c>
      <c r="E226" s="2" t="s">
        <v>85</v>
      </c>
      <c r="F226" s="2" t="s">
        <v>154</v>
      </c>
      <c r="G226" s="2"/>
      <c r="H226" s="2">
        <v>1</v>
      </c>
      <c r="I226" s="1">
        <v>62.95</v>
      </c>
      <c r="J226" s="19">
        <f>I226+I226*0.07</f>
        <v>67.3565</v>
      </c>
      <c r="K226" s="19">
        <f>J226+J226*0.07</f>
        <v>72.071455</v>
      </c>
      <c r="L226" s="19">
        <f>K226+K226*0.07</f>
        <v>77.11645685</v>
      </c>
      <c r="M226" s="19">
        <f>L226+L226*0.07</f>
        <v>82.5146088295</v>
      </c>
      <c r="N226" s="19">
        <f t="shared" si="17"/>
        <v>99.0175305954</v>
      </c>
      <c r="O226" s="34">
        <v>11000</v>
      </c>
      <c r="P226" s="64"/>
    </row>
    <row r="227" spans="1:16" ht="15" customHeight="1" hidden="1">
      <c r="A227" s="68"/>
      <c r="B227" s="68"/>
      <c r="C227" s="24"/>
      <c r="D227" s="24"/>
      <c r="E227" s="2" t="s">
        <v>88</v>
      </c>
      <c r="F227" s="2" t="s">
        <v>138</v>
      </c>
      <c r="G227" s="2"/>
      <c r="H227" s="2">
        <v>1</v>
      </c>
      <c r="I227" s="26">
        <f>221.34*1.08*1.05*1.12</f>
        <v>281.11950720000004</v>
      </c>
      <c r="J227" s="19">
        <f>1.07*281.12*1.05</f>
        <v>315.83832</v>
      </c>
      <c r="K227" s="19">
        <v>315.84</v>
      </c>
      <c r="L227" s="19">
        <v>315.84</v>
      </c>
      <c r="M227" s="19">
        <v>315.84</v>
      </c>
      <c r="N227" s="19">
        <f t="shared" si="17"/>
        <v>379.008</v>
      </c>
      <c r="O227" s="34"/>
      <c r="P227" s="64"/>
    </row>
    <row r="228" spans="1:16" ht="15" customHeight="1" hidden="1">
      <c r="A228" s="68"/>
      <c r="B228" s="68"/>
      <c r="C228" s="24">
        <v>1</v>
      </c>
      <c r="D228" s="24" t="s">
        <v>89</v>
      </c>
      <c r="E228" s="2" t="s">
        <v>88</v>
      </c>
      <c r="F228" s="14" t="s">
        <v>89</v>
      </c>
      <c r="G228" s="14">
        <v>20</v>
      </c>
      <c r="H228" s="14">
        <v>1</v>
      </c>
      <c r="I228" s="19">
        <f>1.05*449.4*1.08*1.12</f>
        <v>570.7739520000001</v>
      </c>
      <c r="J228" s="19">
        <v>570.77</v>
      </c>
      <c r="K228" s="19">
        <v>570.77</v>
      </c>
      <c r="L228" s="19">
        <v>570.77</v>
      </c>
      <c r="M228" s="19">
        <v>570.77</v>
      </c>
      <c r="N228" s="19">
        <f t="shared" si="17"/>
        <v>684.924</v>
      </c>
      <c r="O228" s="34">
        <v>10500</v>
      </c>
      <c r="P228" s="64"/>
    </row>
    <row r="229" spans="1:16" ht="15" customHeight="1" hidden="1">
      <c r="A229" s="68">
        <v>3</v>
      </c>
      <c r="B229" s="64" t="s">
        <v>2</v>
      </c>
      <c r="C229" s="24">
        <v>1</v>
      </c>
      <c r="D229" s="24" t="s">
        <v>87</v>
      </c>
      <c r="E229" s="2" t="s">
        <v>85</v>
      </c>
      <c r="F229" s="2" t="s">
        <v>153</v>
      </c>
      <c r="G229" s="2"/>
      <c r="H229" s="2">
        <v>4</v>
      </c>
      <c r="I229" s="19">
        <f>26*1.12</f>
        <v>29.120000000000005</v>
      </c>
      <c r="J229" s="19">
        <f>1.07*29.12*1.05</f>
        <v>32.71632</v>
      </c>
      <c r="K229" s="19">
        <v>32.72</v>
      </c>
      <c r="L229" s="19">
        <v>32.72</v>
      </c>
      <c r="M229" s="19">
        <v>32.72</v>
      </c>
      <c r="N229" s="19">
        <f t="shared" si="17"/>
        <v>39.263999999999996</v>
      </c>
      <c r="O229" s="34"/>
      <c r="P229" s="64" t="s">
        <v>133</v>
      </c>
    </row>
    <row r="230" spans="1:16" ht="15" customHeight="1" hidden="1">
      <c r="A230" s="68"/>
      <c r="B230" s="68"/>
      <c r="C230" s="24"/>
      <c r="D230" s="24"/>
      <c r="E230" s="2" t="s">
        <v>88</v>
      </c>
      <c r="F230" s="2" t="s">
        <v>138</v>
      </c>
      <c r="G230" s="2"/>
      <c r="H230" s="2">
        <v>1</v>
      </c>
      <c r="I230" s="19">
        <f>89*1.12</f>
        <v>99.68</v>
      </c>
      <c r="J230" s="19">
        <f>1.07*99.68*1.05</f>
        <v>111.99048000000002</v>
      </c>
      <c r="K230" s="19">
        <v>111.99</v>
      </c>
      <c r="L230" s="19">
        <v>111.99</v>
      </c>
      <c r="M230" s="19">
        <v>111.99</v>
      </c>
      <c r="N230" s="19">
        <f t="shared" si="17"/>
        <v>134.388</v>
      </c>
      <c r="O230" s="34"/>
      <c r="P230" s="64"/>
    </row>
    <row r="231" spans="1:16" ht="15" customHeight="1" hidden="1">
      <c r="A231" s="68"/>
      <c r="B231" s="68"/>
      <c r="C231" s="24">
        <v>1</v>
      </c>
      <c r="D231" s="24" t="s">
        <v>89</v>
      </c>
      <c r="E231" s="2" t="s">
        <v>88</v>
      </c>
      <c r="F231" s="14" t="s">
        <v>89</v>
      </c>
      <c r="G231" s="24">
        <v>20</v>
      </c>
      <c r="H231" s="14">
        <v>1</v>
      </c>
      <c r="I231" s="19">
        <f>173*1.12</f>
        <v>193.76000000000002</v>
      </c>
      <c r="J231" s="19">
        <v>193.76</v>
      </c>
      <c r="K231" s="19">
        <v>193.76</v>
      </c>
      <c r="L231" s="19">
        <v>193.76</v>
      </c>
      <c r="M231" s="19">
        <v>193.76</v>
      </c>
      <c r="N231" s="19">
        <f t="shared" si="17"/>
        <v>232.512</v>
      </c>
      <c r="O231" s="34"/>
      <c r="P231" s="64"/>
    </row>
    <row r="232" spans="1:16" ht="15" customHeight="1" hidden="1">
      <c r="A232" s="68">
        <v>4</v>
      </c>
      <c r="B232" s="64" t="s">
        <v>3</v>
      </c>
      <c r="C232" s="24"/>
      <c r="D232" s="24"/>
      <c r="E232" s="39" t="s">
        <v>85</v>
      </c>
      <c r="F232" s="24" t="s">
        <v>86</v>
      </c>
      <c r="G232" s="24">
        <v>2</v>
      </c>
      <c r="H232" s="24">
        <v>11</v>
      </c>
      <c r="I232" s="19"/>
      <c r="J232" s="19">
        <f>I232+I232*0.07</f>
        <v>0</v>
      </c>
      <c r="K232" s="19">
        <f>J232+J232*0.07</f>
        <v>0</v>
      </c>
      <c r="L232" s="19">
        <f>K232+K232*0.05</f>
        <v>0</v>
      </c>
      <c r="M232" s="19">
        <f>L232+L232*0.05</f>
        <v>0</v>
      </c>
      <c r="N232" s="19">
        <f t="shared" si="17"/>
        <v>0</v>
      </c>
      <c r="O232" s="34"/>
      <c r="P232" s="64" t="s">
        <v>134</v>
      </c>
    </row>
    <row r="233" spans="1:16" ht="15" customHeight="1" hidden="1">
      <c r="A233" s="68"/>
      <c r="B233" s="68"/>
      <c r="C233" s="24">
        <v>1</v>
      </c>
      <c r="D233" s="24" t="s">
        <v>87</v>
      </c>
      <c r="E233" s="2" t="s">
        <v>85</v>
      </c>
      <c r="F233" s="14" t="s">
        <v>153</v>
      </c>
      <c r="G233" s="14"/>
      <c r="H233" s="14">
        <v>4</v>
      </c>
      <c r="I233" s="19">
        <f>42.3*1.08*1.05*1.12</f>
        <v>53.724384</v>
      </c>
      <c r="J233" s="19">
        <f>1.07*53.72*1.05</f>
        <v>60.354420000000005</v>
      </c>
      <c r="K233" s="19">
        <v>60.35</v>
      </c>
      <c r="L233" s="19">
        <v>60.35</v>
      </c>
      <c r="M233" s="19">
        <v>60.35</v>
      </c>
      <c r="N233" s="19">
        <f t="shared" si="17"/>
        <v>72.42</v>
      </c>
      <c r="O233" s="34"/>
      <c r="P233" s="64"/>
    </row>
    <row r="234" spans="1:16" ht="15" customHeight="1" hidden="1">
      <c r="A234" s="68"/>
      <c r="B234" s="68"/>
      <c r="C234" s="24"/>
      <c r="D234" s="24"/>
      <c r="E234" s="2" t="s">
        <v>88</v>
      </c>
      <c r="F234" s="14" t="s">
        <v>155</v>
      </c>
      <c r="G234" s="14"/>
      <c r="H234" s="14">
        <v>1</v>
      </c>
      <c r="I234" s="19">
        <f>169.26*1.08*1.05*1.12</f>
        <v>214.97374080000003</v>
      </c>
      <c r="J234" s="19">
        <f>1.07*214.97*1.05</f>
        <v>241.51879500000004</v>
      </c>
      <c r="K234" s="19">
        <v>241.52</v>
      </c>
      <c r="L234" s="19">
        <v>241.52</v>
      </c>
      <c r="M234" s="19">
        <v>241.52</v>
      </c>
      <c r="N234" s="19">
        <f t="shared" si="17"/>
        <v>289.824</v>
      </c>
      <c r="O234" s="34"/>
      <c r="P234" s="64"/>
    </row>
    <row r="235" spans="1:16" ht="15" customHeight="1" hidden="1">
      <c r="A235" s="68"/>
      <c r="B235" s="68"/>
      <c r="C235" s="24">
        <v>1</v>
      </c>
      <c r="D235" s="24" t="s">
        <v>89</v>
      </c>
      <c r="E235" s="2" t="s">
        <v>88</v>
      </c>
      <c r="F235" s="14" t="s">
        <v>89</v>
      </c>
      <c r="G235" s="14">
        <v>20</v>
      </c>
      <c r="H235" s="14">
        <v>1</v>
      </c>
      <c r="I235" s="19">
        <f>1.05*299.6*1.08*1.05*1.12</f>
        <v>399.5417664000001</v>
      </c>
      <c r="J235" s="19">
        <v>399.54</v>
      </c>
      <c r="K235" s="19">
        <f>J235+J235*0.07</f>
        <v>427.50780000000003</v>
      </c>
      <c r="L235" s="19">
        <f>K235+K235*0.05</f>
        <v>448.88319</v>
      </c>
      <c r="M235" s="19">
        <f>L235+L235*0.05</f>
        <v>471.3273495</v>
      </c>
      <c r="N235" s="19">
        <f t="shared" si="17"/>
        <v>565.5928194</v>
      </c>
      <c r="O235" s="34"/>
      <c r="P235" s="64"/>
    </row>
    <row r="236" spans="1:16" ht="15" customHeight="1" hidden="1">
      <c r="A236" s="68">
        <v>5</v>
      </c>
      <c r="B236" s="64" t="s">
        <v>4</v>
      </c>
      <c r="C236" s="24"/>
      <c r="D236" s="24"/>
      <c r="E236" s="39" t="s">
        <v>85</v>
      </c>
      <c r="F236" s="24" t="s">
        <v>86</v>
      </c>
      <c r="G236" s="24">
        <v>2</v>
      </c>
      <c r="H236" s="24">
        <v>11</v>
      </c>
      <c r="I236" s="19"/>
      <c r="J236" s="19">
        <f>I236+I236*0.07</f>
        <v>0</v>
      </c>
      <c r="K236" s="19">
        <f>J236+J236*0.07</f>
        <v>0</v>
      </c>
      <c r="L236" s="19">
        <f>K236+K236*0.05</f>
        <v>0</v>
      </c>
      <c r="M236" s="19">
        <f>L236+L236*0.05</f>
        <v>0</v>
      </c>
      <c r="N236" s="19">
        <f t="shared" si="17"/>
        <v>0</v>
      </c>
      <c r="O236" s="34"/>
      <c r="P236" s="64" t="s">
        <v>135</v>
      </c>
    </row>
    <row r="237" spans="1:16" ht="15" customHeight="1" hidden="1">
      <c r="A237" s="68"/>
      <c r="B237" s="68"/>
      <c r="C237" s="24">
        <v>1</v>
      </c>
      <c r="D237" s="24" t="s">
        <v>87</v>
      </c>
      <c r="E237" s="2" t="s">
        <v>85</v>
      </c>
      <c r="F237" s="14" t="s">
        <v>153</v>
      </c>
      <c r="G237" s="14"/>
      <c r="H237" s="14">
        <v>4</v>
      </c>
      <c r="I237" s="19">
        <f>50.59*1.08*1.05*1.12</f>
        <v>64.25334720000002</v>
      </c>
      <c r="J237" s="19">
        <f>1.07*64.25*1.05</f>
        <v>72.184875</v>
      </c>
      <c r="K237" s="19">
        <v>72.18</v>
      </c>
      <c r="L237" s="19">
        <v>72.18</v>
      </c>
      <c r="M237" s="19">
        <v>72.18</v>
      </c>
      <c r="N237" s="19">
        <f t="shared" si="17"/>
        <v>86.61600000000001</v>
      </c>
      <c r="O237" s="34"/>
      <c r="P237" s="64"/>
    </row>
    <row r="238" spans="1:16" ht="15" customHeight="1" hidden="1">
      <c r="A238" s="68"/>
      <c r="B238" s="68"/>
      <c r="C238" s="24"/>
      <c r="D238" s="24"/>
      <c r="E238" s="2" t="s">
        <v>88</v>
      </c>
      <c r="F238" s="14" t="s">
        <v>155</v>
      </c>
      <c r="G238" s="14"/>
      <c r="H238" s="14">
        <v>1</v>
      </c>
      <c r="I238" s="19">
        <f>220.41*1.08*1.05*1.12</f>
        <v>279.9383328</v>
      </c>
      <c r="J238" s="19">
        <f>1.07*279.94*1.05</f>
        <v>314.51259</v>
      </c>
      <c r="K238" s="19">
        <v>314.51</v>
      </c>
      <c r="L238" s="19">
        <v>314.51</v>
      </c>
      <c r="M238" s="19">
        <v>314.51</v>
      </c>
      <c r="N238" s="19">
        <f t="shared" si="17"/>
        <v>377.412</v>
      </c>
      <c r="O238" s="34"/>
      <c r="P238" s="64"/>
    </row>
    <row r="239" spans="1:16" ht="15" customHeight="1" hidden="1">
      <c r="A239" s="68"/>
      <c r="B239" s="68"/>
      <c r="C239" s="24">
        <v>1</v>
      </c>
      <c r="D239" s="24" t="s">
        <v>89</v>
      </c>
      <c r="E239" s="2" t="s">
        <v>88</v>
      </c>
      <c r="F239" s="14" t="s">
        <v>89</v>
      </c>
      <c r="G239" s="14">
        <v>20</v>
      </c>
      <c r="H239" s="14">
        <v>1</v>
      </c>
      <c r="I239" s="19">
        <f>1.05*385.2*1.08*1.05*1.12</f>
        <v>513.6965568</v>
      </c>
      <c r="J239" s="19">
        <v>513.7</v>
      </c>
      <c r="K239" s="19">
        <v>513.7</v>
      </c>
      <c r="L239" s="19">
        <v>513.7</v>
      </c>
      <c r="M239" s="19">
        <v>513.7</v>
      </c>
      <c r="N239" s="19">
        <f t="shared" si="17"/>
        <v>616.44</v>
      </c>
      <c r="O239" s="34"/>
      <c r="P239" s="64"/>
    </row>
    <row r="240" spans="1:16" s="5" customFormat="1" ht="15" customHeight="1">
      <c r="A240" s="73" t="s">
        <v>219</v>
      </c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</row>
    <row r="241" spans="1:16" ht="171" customHeight="1" hidden="1">
      <c r="A241" s="68">
        <v>1</v>
      </c>
      <c r="B241" s="64" t="s">
        <v>5</v>
      </c>
      <c r="C241" s="37" t="s">
        <v>55</v>
      </c>
      <c r="D241" s="1" t="s">
        <v>56</v>
      </c>
      <c r="E241" s="12" t="s">
        <v>66</v>
      </c>
      <c r="F241" s="1" t="s">
        <v>56</v>
      </c>
      <c r="G241" s="1"/>
      <c r="H241" s="37" t="s">
        <v>55</v>
      </c>
      <c r="I241" s="32" t="e">
        <f>#REF!+0.05*#REF!</f>
        <v>#REF!</v>
      </c>
      <c r="J241" s="32"/>
      <c r="K241" s="32"/>
      <c r="L241" s="32"/>
      <c r="M241" s="32"/>
      <c r="N241" s="32"/>
      <c r="O241" s="33" t="e">
        <f>I241+0.2*I241</f>
        <v>#REF!</v>
      </c>
      <c r="P241" s="16" t="s">
        <v>157</v>
      </c>
    </row>
    <row r="242" spans="1:16" ht="23.25" customHeight="1">
      <c r="A242" s="68"/>
      <c r="B242" s="64"/>
      <c r="C242" s="24">
        <v>12</v>
      </c>
      <c r="D242" s="24" t="s">
        <v>79</v>
      </c>
      <c r="E242" s="2" t="s">
        <v>91</v>
      </c>
      <c r="F242" s="14" t="s">
        <v>148</v>
      </c>
      <c r="G242" s="14">
        <v>0.8</v>
      </c>
      <c r="H242" s="14">
        <v>12</v>
      </c>
      <c r="I242" s="19">
        <f>1.05*51.06*1.07*1.07</f>
        <v>61.38152370000002</v>
      </c>
      <c r="J242" s="19">
        <f aca="true" t="shared" si="18" ref="J242:J284">(I242+I242*0.07)*1.05*1.07</f>
        <v>73.78949180833654</v>
      </c>
      <c r="K242" s="19">
        <f aca="true" t="shared" si="19" ref="K242:K252">J242+J242*0.07</f>
        <v>78.9547562349201</v>
      </c>
      <c r="L242" s="19">
        <v>156</v>
      </c>
      <c r="M242" s="19">
        <v>165</v>
      </c>
      <c r="N242" s="19">
        <v>193</v>
      </c>
      <c r="O242" s="34">
        <v>48000</v>
      </c>
      <c r="P242" s="64" t="s">
        <v>159</v>
      </c>
    </row>
    <row r="243" spans="1:16" ht="23.25" customHeight="1">
      <c r="A243" s="68"/>
      <c r="B243" s="64"/>
      <c r="C243" s="24">
        <v>8</v>
      </c>
      <c r="D243" s="24" t="s">
        <v>94</v>
      </c>
      <c r="E243" s="2" t="s">
        <v>91</v>
      </c>
      <c r="F243" s="14" t="s">
        <v>94</v>
      </c>
      <c r="G243" s="14">
        <v>2</v>
      </c>
      <c r="H243" s="14">
        <v>8</v>
      </c>
      <c r="I243" s="19">
        <f>(O243*G243/1000)*1.07*1.05*1.07*1.07</f>
        <v>118.98230137500002</v>
      </c>
      <c r="J243" s="19">
        <f t="shared" si="18"/>
        <v>143.03397868644944</v>
      </c>
      <c r="K243" s="19">
        <f t="shared" si="19"/>
        <v>153.0463571945009</v>
      </c>
      <c r="L243" s="19">
        <v>301</v>
      </c>
      <c r="M243" s="19">
        <v>319</v>
      </c>
      <c r="N243" s="19">
        <v>373</v>
      </c>
      <c r="O243" s="34">
        <v>46250</v>
      </c>
      <c r="P243" s="64"/>
    </row>
    <row r="244" spans="1:16" ht="23.25" customHeight="1">
      <c r="A244" s="68"/>
      <c r="B244" s="64"/>
      <c r="C244" s="24">
        <v>1</v>
      </c>
      <c r="D244" s="24" t="s">
        <v>95</v>
      </c>
      <c r="E244" s="2" t="s">
        <v>91</v>
      </c>
      <c r="F244" s="14" t="s">
        <v>95</v>
      </c>
      <c r="G244" s="14">
        <v>5</v>
      </c>
      <c r="H244" s="14">
        <v>1</v>
      </c>
      <c r="I244" s="19">
        <f>(O244*G244/1000)*1.07*1.05*1.07*1.07</f>
        <v>294.24001556250005</v>
      </c>
      <c r="J244" s="19">
        <f t="shared" si="18"/>
        <v>353.71916350838165</v>
      </c>
      <c r="K244" s="19">
        <f t="shared" si="19"/>
        <v>378.4795049539684</v>
      </c>
      <c r="L244" s="19">
        <v>744</v>
      </c>
      <c r="M244" s="19">
        <v>788</v>
      </c>
      <c r="N244" s="19">
        <v>922</v>
      </c>
      <c r="O244" s="34">
        <v>45750</v>
      </c>
      <c r="P244" s="64"/>
    </row>
    <row r="245" spans="1:16" ht="23.25" customHeight="1">
      <c r="A245" s="68"/>
      <c r="B245" s="64"/>
      <c r="C245" s="24">
        <v>1</v>
      </c>
      <c r="D245" s="24" t="s">
        <v>75</v>
      </c>
      <c r="E245" s="2" t="s">
        <v>91</v>
      </c>
      <c r="F245" s="14" t="s">
        <v>75</v>
      </c>
      <c r="G245" s="14">
        <v>10</v>
      </c>
      <c r="H245" s="14">
        <v>1</v>
      </c>
      <c r="I245" s="19">
        <f>(O245*G245/1000)*1.07*1.05*1.07*1.07</f>
        <v>569.1856038750001</v>
      </c>
      <c r="J245" s="19">
        <f t="shared" si="18"/>
        <v>684.243627770312</v>
      </c>
      <c r="K245" s="19">
        <f t="shared" si="19"/>
        <v>732.1406817142338</v>
      </c>
      <c r="L245" s="19">
        <v>1437</v>
      </c>
      <c r="M245" s="19">
        <v>1523</v>
      </c>
      <c r="N245" s="19">
        <v>1782</v>
      </c>
      <c r="O245" s="34">
        <v>44250</v>
      </c>
      <c r="P245" s="64"/>
    </row>
    <row r="246" spans="1:16" ht="30" customHeight="1" hidden="1">
      <c r="A246" s="68">
        <v>2</v>
      </c>
      <c r="B246" s="64" t="s">
        <v>6</v>
      </c>
      <c r="C246" s="37" t="s">
        <v>55</v>
      </c>
      <c r="D246" s="1" t="s">
        <v>56</v>
      </c>
      <c r="E246" s="12" t="s">
        <v>66</v>
      </c>
      <c r="F246" s="1" t="s">
        <v>56</v>
      </c>
      <c r="G246" s="1"/>
      <c r="H246" s="25" t="s">
        <v>55</v>
      </c>
      <c r="I246" s="19" t="e">
        <f>(O246*G246/1000)*1.07*1.05*1.07</f>
        <v>#DIV/0!</v>
      </c>
      <c r="J246" s="19" t="e">
        <f t="shared" si="18"/>
        <v>#DIV/0!</v>
      </c>
      <c r="K246" s="19" t="e">
        <f t="shared" si="19"/>
        <v>#DIV/0!</v>
      </c>
      <c r="L246" s="19" t="e">
        <f>K246+K246*0.05</f>
        <v>#DIV/0!</v>
      </c>
      <c r="M246" s="19" t="e">
        <f>L246+L246*0.05</f>
        <v>#DIV/0!</v>
      </c>
      <c r="N246" s="19" t="e">
        <f>M246+M246*0.2</f>
        <v>#DIV/0!</v>
      </c>
      <c r="O246" s="33" t="e">
        <v>#DIV/0!</v>
      </c>
      <c r="P246" s="64"/>
    </row>
    <row r="247" spans="1:16" ht="20.25" customHeight="1">
      <c r="A247" s="68"/>
      <c r="B247" s="68"/>
      <c r="C247" s="24">
        <v>12</v>
      </c>
      <c r="D247" s="24" t="s">
        <v>79</v>
      </c>
      <c r="E247" s="2" t="s">
        <v>63</v>
      </c>
      <c r="F247" s="14" t="s">
        <v>79</v>
      </c>
      <c r="G247" s="14">
        <v>0.8</v>
      </c>
      <c r="H247" s="14">
        <v>12</v>
      </c>
      <c r="I247" s="19">
        <f>(O247*G247/1000)*1.07*1.05*1.07*1.07</f>
        <v>49.39373376000001</v>
      </c>
      <c r="J247" s="19">
        <f t="shared" si="18"/>
        <v>59.37843007091522</v>
      </c>
      <c r="K247" s="19">
        <f t="shared" si="19"/>
        <v>63.534920175879286</v>
      </c>
      <c r="L247" s="19">
        <v>125</v>
      </c>
      <c r="M247" s="19">
        <v>133</v>
      </c>
      <c r="N247" s="19">
        <v>155</v>
      </c>
      <c r="O247" s="34">
        <v>48000</v>
      </c>
      <c r="P247" s="64"/>
    </row>
    <row r="248" spans="1:16" ht="20.25" customHeight="1">
      <c r="A248" s="68"/>
      <c r="B248" s="68"/>
      <c r="C248" s="24">
        <v>6</v>
      </c>
      <c r="D248" s="24" t="s">
        <v>96</v>
      </c>
      <c r="E248" s="2" t="s">
        <v>63</v>
      </c>
      <c r="F248" s="14" t="s">
        <v>73</v>
      </c>
      <c r="G248" s="14">
        <v>2.2</v>
      </c>
      <c r="H248" s="14">
        <v>6</v>
      </c>
      <c r="I248" s="19">
        <f>(O248*G248/1000)*1.07*1.05*1.07*1.07</f>
        <v>120.26859652500005</v>
      </c>
      <c r="J248" s="19">
        <f t="shared" si="18"/>
        <v>144.5802919695462</v>
      </c>
      <c r="K248" s="19">
        <f t="shared" si="19"/>
        <v>154.70091240741445</v>
      </c>
      <c r="L248" s="19">
        <v>304</v>
      </c>
      <c r="M248" s="19">
        <v>322</v>
      </c>
      <c r="N248" s="19">
        <v>377</v>
      </c>
      <c r="O248" s="34">
        <v>42500</v>
      </c>
      <c r="P248" s="64"/>
    </row>
    <row r="249" spans="1:16" ht="21" customHeight="1">
      <c r="A249" s="68">
        <v>3</v>
      </c>
      <c r="B249" s="64" t="s">
        <v>7</v>
      </c>
      <c r="C249" s="24"/>
      <c r="D249" s="24"/>
      <c r="E249" s="2" t="s">
        <v>91</v>
      </c>
      <c r="F249" s="14" t="s">
        <v>148</v>
      </c>
      <c r="G249" s="14"/>
      <c r="H249" s="14">
        <v>12</v>
      </c>
      <c r="I249" s="19">
        <f>43.2*1.07</f>
        <v>46.224000000000004</v>
      </c>
      <c r="J249" s="19">
        <f t="shared" si="18"/>
        <v>55.567950480000015</v>
      </c>
      <c r="K249" s="19">
        <f t="shared" si="19"/>
        <v>59.457707013600015</v>
      </c>
      <c r="L249" s="19">
        <v>117</v>
      </c>
      <c r="M249" s="19">
        <v>1254</v>
      </c>
      <c r="N249" s="19">
        <v>146</v>
      </c>
      <c r="O249" s="34"/>
      <c r="P249" s="64" t="s">
        <v>160</v>
      </c>
    </row>
    <row r="250" spans="1:16" ht="21" customHeight="1">
      <c r="A250" s="68"/>
      <c r="B250" s="68"/>
      <c r="C250" s="24"/>
      <c r="D250" s="24"/>
      <c r="E250" s="2" t="s">
        <v>91</v>
      </c>
      <c r="F250" s="14" t="s">
        <v>94</v>
      </c>
      <c r="G250" s="14"/>
      <c r="H250" s="14">
        <v>8</v>
      </c>
      <c r="I250" s="19">
        <f>77.76*1.07</f>
        <v>83.20320000000001</v>
      </c>
      <c r="J250" s="19">
        <f t="shared" si="18"/>
        <v>100.02231086400003</v>
      </c>
      <c r="K250" s="19">
        <f t="shared" si="19"/>
        <v>107.02387262448003</v>
      </c>
      <c r="L250" s="19">
        <v>211</v>
      </c>
      <c r="M250" s="19">
        <v>223</v>
      </c>
      <c r="N250" s="19">
        <v>261</v>
      </c>
      <c r="O250" s="34"/>
      <c r="P250" s="64"/>
    </row>
    <row r="251" spans="1:16" ht="21" customHeight="1">
      <c r="A251" s="68"/>
      <c r="B251" s="68"/>
      <c r="C251" s="24"/>
      <c r="D251" s="24"/>
      <c r="E251" s="2" t="s">
        <v>91</v>
      </c>
      <c r="F251" s="14" t="s">
        <v>95</v>
      </c>
      <c r="G251" s="14"/>
      <c r="H251" s="14">
        <v>1</v>
      </c>
      <c r="I251" s="19">
        <f>183.6*1.07</f>
        <v>196.452</v>
      </c>
      <c r="J251" s="19">
        <f t="shared" si="18"/>
        <v>236.16378954000004</v>
      </c>
      <c r="K251" s="19">
        <f t="shared" si="19"/>
        <v>252.69525480780004</v>
      </c>
      <c r="L251" s="19">
        <v>459.06</v>
      </c>
      <c r="M251" s="19">
        <v>526</v>
      </c>
      <c r="N251" s="19">
        <v>616</v>
      </c>
      <c r="O251" s="34"/>
      <c r="P251" s="64"/>
    </row>
    <row r="252" spans="1:16" ht="21" customHeight="1">
      <c r="A252" s="68"/>
      <c r="B252" s="68"/>
      <c r="C252" s="24"/>
      <c r="D252" s="24"/>
      <c r="E252" s="2" t="s">
        <v>91</v>
      </c>
      <c r="F252" s="14" t="s">
        <v>75</v>
      </c>
      <c r="G252" s="14"/>
      <c r="H252" s="14">
        <v>1</v>
      </c>
      <c r="I252" s="19">
        <f>1.07*362.79</f>
        <v>388.18530000000004</v>
      </c>
      <c r="J252" s="19">
        <f t="shared" si="18"/>
        <v>466.6550174685001</v>
      </c>
      <c r="K252" s="19">
        <f t="shared" si="19"/>
        <v>499.3208686912951</v>
      </c>
      <c r="L252" s="19">
        <v>980</v>
      </c>
      <c r="M252" s="19">
        <v>1039</v>
      </c>
      <c r="N252" s="19">
        <v>1216</v>
      </c>
      <c r="O252" s="34"/>
      <c r="P252" s="64"/>
    </row>
    <row r="253" spans="1:16" ht="20.25" customHeight="1">
      <c r="A253" s="65" t="s">
        <v>220</v>
      </c>
      <c r="B253" s="65"/>
      <c r="C253" s="65"/>
      <c r="D253" s="65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</row>
    <row r="254" spans="1:16" ht="12.75" customHeight="1">
      <c r="A254" s="64" t="s">
        <v>48</v>
      </c>
      <c r="B254" s="64" t="s">
        <v>49</v>
      </c>
      <c r="C254" s="64" t="s">
        <v>50</v>
      </c>
      <c r="D254" s="64" t="s">
        <v>51</v>
      </c>
      <c r="E254" s="65" t="s">
        <v>52</v>
      </c>
      <c r="F254" s="64" t="s">
        <v>51</v>
      </c>
      <c r="G254" s="11"/>
      <c r="H254" s="64" t="s">
        <v>118</v>
      </c>
      <c r="I254" s="66" t="s">
        <v>124</v>
      </c>
      <c r="J254" s="66"/>
      <c r="K254" s="66"/>
      <c r="L254" s="66"/>
      <c r="M254" s="66"/>
      <c r="N254" s="66"/>
      <c r="O254" s="66"/>
      <c r="P254" s="64" t="s">
        <v>53</v>
      </c>
    </row>
    <row r="255" spans="1:16" ht="12.75" customHeight="1">
      <c r="A255" s="64"/>
      <c r="B255" s="64"/>
      <c r="C255" s="64"/>
      <c r="D255" s="64"/>
      <c r="E255" s="65"/>
      <c r="F255" s="64"/>
      <c r="G255" s="11"/>
      <c r="H255" s="64"/>
      <c r="I255" s="1" t="s">
        <v>123</v>
      </c>
      <c r="J255" s="1" t="s">
        <v>171</v>
      </c>
      <c r="K255" s="1" t="s">
        <v>125</v>
      </c>
      <c r="L255" s="1" t="s">
        <v>126</v>
      </c>
      <c r="M255" s="1" t="s">
        <v>54</v>
      </c>
      <c r="N255" s="1" t="s">
        <v>163</v>
      </c>
      <c r="O255" s="13" t="s">
        <v>122</v>
      </c>
      <c r="P255" s="64"/>
    </row>
    <row r="256" spans="1:16" ht="19.5" customHeight="1">
      <c r="A256" s="68">
        <v>1</v>
      </c>
      <c r="B256" s="64" t="s">
        <v>8</v>
      </c>
      <c r="C256" s="37" t="s">
        <v>55</v>
      </c>
      <c r="D256" s="1" t="s">
        <v>56</v>
      </c>
      <c r="E256" s="17" t="s">
        <v>78</v>
      </c>
      <c r="F256" s="16" t="s">
        <v>104</v>
      </c>
      <c r="G256" s="16">
        <v>0.3</v>
      </c>
      <c r="H256" s="16">
        <v>40</v>
      </c>
      <c r="I256" s="19">
        <f>1.07*11.5</f>
        <v>12.305000000000001</v>
      </c>
      <c r="J256" s="19">
        <f t="shared" si="18"/>
        <v>14.792394225000002</v>
      </c>
      <c r="K256" s="19">
        <f aca="true" t="shared" si="20" ref="K256:K282">J256+J256*0.07</f>
        <v>15.827861820750003</v>
      </c>
      <c r="L256" s="19">
        <v>39</v>
      </c>
      <c r="M256" s="19">
        <v>42</v>
      </c>
      <c r="N256" s="19">
        <v>49</v>
      </c>
      <c r="O256" s="33">
        <f>I256+0.2*I256</f>
        <v>14.766000000000002</v>
      </c>
      <c r="P256" s="65" t="s">
        <v>152</v>
      </c>
    </row>
    <row r="257" spans="1:16" ht="19.5" customHeight="1">
      <c r="A257" s="68"/>
      <c r="B257" s="68"/>
      <c r="C257" s="16">
        <v>100</v>
      </c>
      <c r="D257" s="16" t="s">
        <v>97</v>
      </c>
      <c r="E257" s="17" t="s">
        <v>60</v>
      </c>
      <c r="F257" s="16" t="s">
        <v>98</v>
      </c>
      <c r="G257" s="16">
        <v>0.9</v>
      </c>
      <c r="H257" s="16">
        <v>15</v>
      </c>
      <c r="I257" s="19">
        <f>1.07*21.77</f>
        <v>23.2939</v>
      </c>
      <c r="J257" s="19">
        <f t="shared" si="18"/>
        <v>28.002645415500005</v>
      </c>
      <c r="K257" s="19">
        <f t="shared" si="20"/>
        <v>29.962830594585007</v>
      </c>
      <c r="L257" s="19">
        <v>74</v>
      </c>
      <c r="M257" s="19">
        <v>78</v>
      </c>
      <c r="N257" s="19">
        <v>92</v>
      </c>
      <c r="O257" s="34">
        <f>I257+0.2*I257</f>
        <v>27.95268</v>
      </c>
      <c r="P257" s="64"/>
    </row>
    <row r="258" spans="1:16" ht="19.5" customHeight="1">
      <c r="A258" s="68"/>
      <c r="B258" s="68"/>
      <c r="C258" s="16"/>
      <c r="D258" s="16"/>
      <c r="E258" s="17" t="s">
        <v>60</v>
      </c>
      <c r="F258" s="16" t="s">
        <v>139</v>
      </c>
      <c r="G258" s="16">
        <v>2</v>
      </c>
      <c r="H258" s="16">
        <v>6</v>
      </c>
      <c r="I258" s="19">
        <f>1.07*46.01</f>
        <v>49.2307</v>
      </c>
      <c r="J258" s="19">
        <f t="shared" si="18"/>
        <v>59.18243985150001</v>
      </c>
      <c r="K258" s="19">
        <f t="shared" si="20"/>
        <v>63.32521064110501</v>
      </c>
      <c r="L258" s="19">
        <v>156</v>
      </c>
      <c r="M258" s="19">
        <v>166</v>
      </c>
      <c r="N258" s="19">
        <v>194</v>
      </c>
      <c r="O258" s="34">
        <v>32500</v>
      </c>
      <c r="P258" s="64"/>
    </row>
    <row r="259" spans="1:16" ht="19.5" customHeight="1">
      <c r="A259" s="68"/>
      <c r="B259" s="68"/>
      <c r="C259" s="16">
        <v>15</v>
      </c>
      <c r="D259" s="16" t="s">
        <v>98</v>
      </c>
      <c r="E259" s="17" t="s">
        <v>63</v>
      </c>
      <c r="F259" s="16" t="s">
        <v>75</v>
      </c>
      <c r="G259" s="16"/>
      <c r="H259" s="16">
        <v>1</v>
      </c>
      <c r="I259" s="19">
        <f>1.07*218.24</f>
        <v>233.51680000000002</v>
      </c>
      <c r="J259" s="19">
        <f t="shared" si="18"/>
        <v>280.72105353600006</v>
      </c>
      <c r="K259" s="19">
        <f t="shared" si="20"/>
        <v>300.37152728352004</v>
      </c>
      <c r="L259" s="19">
        <v>737</v>
      </c>
      <c r="M259" s="19">
        <v>782</v>
      </c>
      <c r="N259" s="19">
        <v>915</v>
      </c>
      <c r="O259" s="34">
        <v>20500</v>
      </c>
      <c r="P259" s="64"/>
    </row>
    <row r="260" spans="1:16" ht="19.5" customHeight="1">
      <c r="A260" s="68"/>
      <c r="B260" s="68"/>
      <c r="C260" s="16">
        <v>6</v>
      </c>
      <c r="D260" s="16" t="s">
        <v>94</v>
      </c>
      <c r="E260" s="17" t="s">
        <v>65</v>
      </c>
      <c r="F260" s="14" t="s">
        <v>76</v>
      </c>
      <c r="G260" s="16"/>
      <c r="H260" s="16">
        <v>1</v>
      </c>
      <c r="I260" s="19">
        <f>1.07*644.1</f>
        <v>689.187</v>
      </c>
      <c r="J260" s="19">
        <f t="shared" si="18"/>
        <v>828.5027061150001</v>
      </c>
      <c r="K260" s="19">
        <f t="shared" si="20"/>
        <v>886.4978955430502</v>
      </c>
      <c r="L260" s="19">
        <v>2174</v>
      </c>
      <c r="M260" s="19">
        <v>2304</v>
      </c>
      <c r="N260" s="19">
        <v>2696</v>
      </c>
      <c r="O260" s="34">
        <v>19500</v>
      </c>
      <c r="P260" s="64"/>
    </row>
    <row r="261" spans="1:16" ht="21.75" customHeight="1">
      <c r="A261" s="68">
        <v>2</v>
      </c>
      <c r="B261" s="64" t="s">
        <v>9</v>
      </c>
      <c r="C261" s="16">
        <v>6</v>
      </c>
      <c r="D261" s="16" t="s">
        <v>67</v>
      </c>
      <c r="E261" s="17" t="s">
        <v>63</v>
      </c>
      <c r="F261" s="16" t="s">
        <v>67</v>
      </c>
      <c r="G261" s="16">
        <v>2.5</v>
      </c>
      <c r="H261" s="16">
        <v>6</v>
      </c>
      <c r="I261" s="19">
        <f>(O261*G261/1000)*1.07*1.05*1.12*1.07</f>
        <v>103.457560416</v>
      </c>
      <c r="J261" s="19">
        <f t="shared" si="18"/>
        <v>124.37098896629234</v>
      </c>
      <c r="K261" s="19">
        <f t="shared" si="20"/>
        <v>133.0769581939328</v>
      </c>
      <c r="L261" s="19">
        <v>262</v>
      </c>
      <c r="M261" s="19">
        <v>278</v>
      </c>
      <c r="N261" s="19">
        <v>325</v>
      </c>
      <c r="O261" s="40">
        <v>30736</v>
      </c>
      <c r="P261" s="64" t="s">
        <v>28</v>
      </c>
    </row>
    <row r="262" spans="1:16" ht="21.75" customHeight="1">
      <c r="A262" s="68"/>
      <c r="B262" s="68"/>
      <c r="C262" s="16">
        <v>1</v>
      </c>
      <c r="D262" s="16" t="s">
        <v>68</v>
      </c>
      <c r="E262" s="17" t="s">
        <v>63</v>
      </c>
      <c r="F262" s="16" t="s">
        <v>68</v>
      </c>
      <c r="G262" s="16">
        <v>7</v>
      </c>
      <c r="H262" s="16">
        <v>1</v>
      </c>
      <c r="I262" s="19">
        <f>(O262*G262/1000)*1.07*1.05*1.12*1.07</f>
        <v>289.6919403840001</v>
      </c>
      <c r="J262" s="19">
        <f t="shared" si="18"/>
        <v>348.2517176729238</v>
      </c>
      <c r="K262" s="19">
        <f t="shared" si="20"/>
        <v>372.6293379100285</v>
      </c>
      <c r="L262" s="19">
        <v>732</v>
      </c>
      <c r="M262" s="19">
        <v>776</v>
      </c>
      <c r="N262" s="19">
        <v>908</v>
      </c>
      <c r="O262" s="40">
        <v>30737.14285714286</v>
      </c>
      <c r="P262" s="64"/>
    </row>
    <row r="263" spans="1:16" ht="21.75" customHeight="1">
      <c r="A263" s="68"/>
      <c r="B263" s="68"/>
      <c r="C263" s="16">
        <v>1</v>
      </c>
      <c r="D263" s="16" t="s">
        <v>62</v>
      </c>
      <c r="E263" s="17" t="s">
        <v>63</v>
      </c>
      <c r="F263" s="16" t="s">
        <v>62</v>
      </c>
      <c r="G263" s="16">
        <v>12</v>
      </c>
      <c r="H263" s="16">
        <v>1</v>
      </c>
      <c r="I263" s="19">
        <f>(O263*G263/1000)*1.07*1.05*1.12*1.07</f>
        <v>473.5431881040001</v>
      </c>
      <c r="J263" s="19">
        <f t="shared" si="18"/>
        <v>569.2675758632832</v>
      </c>
      <c r="K263" s="19">
        <f t="shared" si="20"/>
        <v>609.116306173713</v>
      </c>
      <c r="L263" s="19">
        <v>1196</v>
      </c>
      <c r="M263" s="19">
        <v>1268</v>
      </c>
      <c r="N263" s="19">
        <v>1483</v>
      </c>
      <c r="O263" s="40">
        <v>29309.166666666668</v>
      </c>
      <c r="P263" s="64"/>
    </row>
    <row r="264" spans="1:16" ht="30" customHeight="1" hidden="1">
      <c r="A264" s="68">
        <v>3</v>
      </c>
      <c r="B264" s="64" t="s">
        <v>10</v>
      </c>
      <c r="C264" s="37" t="s">
        <v>55</v>
      </c>
      <c r="D264" s="1" t="s">
        <v>56</v>
      </c>
      <c r="E264" s="12" t="s">
        <v>66</v>
      </c>
      <c r="F264" s="1" t="s">
        <v>56</v>
      </c>
      <c r="G264" s="1"/>
      <c r="H264" s="25" t="s">
        <v>55</v>
      </c>
      <c r="I264" s="19">
        <f>(O264*G264/1000)*1.07*1.05*1.12</f>
        <v>0</v>
      </c>
      <c r="J264" s="19">
        <f t="shared" si="18"/>
        <v>0</v>
      </c>
      <c r="K264" s="19">
        <f t="shared" si="20"/>
        <v>0</v>
      </c>
      <c r="L264" s="19">
        <f>K264+K264*0.05</f>
        <v>0</v>
      </c>
      <c r="M264" s="19">
        <f>L264+L264*0.05</f>
        <v>0</v>
      </c>
      <c r="N264" s="19">
        <f>M264+M264*0.2</f>
        <v>0</v>
      </c>
      <c r="O264" s="20"/>
      <c r="P264" s="64" t="s">
        <v>99</v>
      </c>
    </row>
    <row r="265" spans="1:16" ht="13.5" customHeight="1" thickBot="1">
      <c r="A265" s="68"/>
      <c r="B265" s="64"/>
      <c r="C265" s="16">
        <v>12</v>
      </c>
      <c r="D265" s="16" t="s">
        <v>81</v>
      </c>
      <c r="E265" s="17" t="s">
        <v>63</v>
      </c>
      <c r="F265" s="16" t="s">
        <v>81</v>
      </c>
      <c r="G265" s="16">
        <v>1.2</v>
      </c>
      <c r="H265" s="16">
        <v>12</v>
      </c>
      <c r="I265" s="19">
        <f>(O265*G265/1000)*1.07*1.05*1.12*1.07</f>
        <v>39.18030984000001</v>
      </c>
      <c r="J265" s="19">
        <f t="shared" si="18"/>
        <v>47.10041357260681</v>
      </c>
      <c r="K265" s="19">
        <f t="shared" si="20"/>
        <v>50.39744252268929</v>
      </c>
      <c r="L265" s="19">
        <v>99</v>
      </c>
      <c r="M265" s="19">
        <v>105</v>
      </c>
      <c r="N265" s="19">
        <v>124</v>
      </c>
      <c r="O265" s="40">
        <v>24250</v>
      </c>
      <c r="P265" s="64"/>
    </row>
    <row r="266" spans="1:16" s="41" customFormat="1" ht="16.5" customHeight="1">
      <c r="A266" s="68"/>
      <c r="B266" s="64"/>
      <c r="C266" s="16">
        <v>6</v>
      </c>
      <c r="D266" s="16" t="s">
        <v>67</v>
      </c>
      <c r="E266" s="17" t="s">
        <v>63</v>
      </c>
      <c r="F266" s="16" t="s">
        <v>67</v>
      </c>
      <c r="G266" s="16">
        <v>2.5</v>
      </c>
      <c r="H266" s="16">
        <v>6</v>
      </c>
      <c r="I266" s="19">
        <f>(O266*G266/1000)*1.07*1.05*1.12*1.07</f>
        <v>81.02649643200003</v>
      </c>
      <c r="J266" s="19">
        <f t="shared" si="18"/>
        <v>97.40559755324668</v>
      </c>
      <c r="K266" s="19">
        <f t="shared" si="20"/>
        <v>104.22398938197395</v>
      </c>
      <c r="L266" s="19">
        <v>205</v>
      </c>
      <c r="M266" s="19">
        <v>217</v>
      </c>
      <c r="N266" s="19">
        <v>254</v>
      </c>
      <c r="O266" s="40">
        <v>24072</v>
      </c>
      <c r="P266" s="64"/>
    </row>
    <row r="267" spans="1:16" s="5" customFormat="1" ht="17.25" customHeight="1">
      <c r="A267" s="68"/>
      <c r="B267" s="64"/>
      <c r="C267" s="16">
        <v>1</v>
      </c>
      <c r="D267" s="16" t="s">
        <v>68</v>
      </c>
      <c r="E267" s="17" t="s">
        <v>63</v>
      </c>
      <c r="F267" s="16" t="s">
        <v>68</v>
      </c>
      <c r="G267" s="16">
        <v>7</v>
      </c>
      <c r="H267" s="16">
        <v>1</v>
      </c>
      <c r="I267" s="19">
        <f>(O267*G267/1000)*1.07*1.05*1.12*1.07</f>
        <v>226.90919647200005</v>
      </c>
      <c r="J267" s="19">
        <f t="shared" si="18"/>
        <v>272.7777559928325</v>
      </c>
      <c r="K267" s="19">
        <f t="shared" si="20"/>
        <v>291.87219891233076</v>
      </c>
      <c r="L267" s="19">
        <v>574</v>
      </c>
      <c r="M267" s="19">
        <v>608</v>
      </c>
      <c r="N267" s="19">
        <v>711</v>
      </c>
      <c r="O267" s="40">
        <v>24075.714285714286</v>
      </c>
      <c r="P267" s="64"/>
    </row>
    <row r="268" spans="1:16" s="42" customFormat="1" ht="15.75" customHeight="1" thickBot="1">
      <c r="A268" s="68"/>
      <c r="B268" s="64"/>
      <c r="C268" s="16">
        <v>1</v>
      </c>
      <c r="D268" s="16" t="s">
        <v>62</v>
      </c>
      <c r="E268" s="17" t="s">
        <v>63</v>
      </c>
      <c r="F268" s="16" t="s">
        <v>62</v>
      </c>
      <c r="G268" s="16">
        <v>12</v>
      </c>
      <c r="H268" s="16">
        <v>1</v>
      </c>
      <c r="I268" s="19">
        <f>(O268*G268/1000)*1.07*1.05*1.12*1.07</f>
        <v>366.38302108800013</v>
      </c>
      <c r="J268" s="19">
        <f t="shared" si="18"/>
        <v>440.4455168858339</v>
      </c>
      <c r="K268" s="19">
        <f t="shared" si="20"/>
        <v>471.2767030678423</v>
      </c>
      <c r="L268" s="19">
        <v>925</v>
      </c>
      <c r="M268" s="19">
        <v>981</v>
      </c>
      <c r="N268" s="19">
        <v>1147</v>
      </c>
      <c r="O268" s="40">
        <v>22676.666666666668</v>
      </c>
      <c r="P268" s="64"/>
    </row>
    <row r="269" spans="1:16" ht="30" customHeight="1" hidden="1">
      <c r="A269" s="68"/>
      <c r="B269" s="64"/>
      <c r="C269" s="37"/>
      <c r="D269" s="1"/>
      <c r="E269" s="12"/>
      <c r="F269" s="1"/>
      <c r="G269" s="1"/>
      <c r="H269" s="25"/>
      <c r="I269" s="19"/>
      <c r="J269" s="19"/>
      <c r="K269" s="19"/>
      <c r="L269" s="19"/>
      <c r="M269" s="19"/>
      <c r="N269" s="19"/>
      <c r="O269" s="20"/>
      <c r="P269" s="64"/>
    </row>
    <row r="270" spans="1:16" ht="0.75" customHeight="1" hidden="1">
      <c r="A270" s="68"/>
      <c r="B270" s="64"/>
      <c r="C270" s="16"/>
      <c r="D270" s="16"/>
      <c r="E270" s="17"/>
      <c r="F270" s="16"/>
      <c r="G270" s="16"/>
      <c r="H270" s="16"/>
      <c r="I270" s="19"/>
      <c r="J270" s="19"/>
      <c r="K270" s="19"/>
      <c r="L270" s="19"/>
      <c r="M270" s="19"/>
      <c r="N270" s="19"/>
      <c r="O270" s="18"/>
      <c r="P270" s="64"/>
    </row>
    <row r="271" spans="1:16" ht="19.5" customHeight="1" hidden="1">
      <c r="A271" s="68"/>
      <c r="B271" s="64"/>
      <c r="C271" s="16"/>
      <c r="D271" s="16"/>
      <c r="E271" s="17"/>
      <c r="F271" s="16"/>
      <c r="G271" s="16"/>
      <c r="H271" s="16"/>
      <c r="I271" s="19"/>
      <c r="J271" s="19"/>
      <c r="K271" s="19"/>
      <c r="L271" s="19"/>
      <c r="M271" s="19"/>
      <c r="N271" s="19"/>
      <c r="O271" s="18"/>
      <c r="P271" s="64"/>
    </row>
    <row r="272" spans="1:16" ht="19.5" customHeight="1" hidden="1">
      <c r="A272" s="68"/>
      <c r="B272" s="64"/>
      <c r="C272" s="16"/>
      <c r="D272" s="16"/>
      <c r="E272" s="17"/>
      <c r="F272" s="16"/>
      <c r="G272" s="16"/>
      <c r="H272" s="16"/>
      <c r="I272" s="19"/>
      <c r="J272" s="19"/>
      <c r="K272" s="19"/>
      <c r="L272" s="19"/>
      <c r="M272" s="19"/>
      <c r="N272" s="19"/>
      <c r="O272" s="18"/>
      <c r="P272" s="64"/>
    </row>
    <row r="273" spans="1:16" ht="18" customHeight="1">
      <c r="A273" s="68">
        <v>4</v>
      </c>
      <c r="B273" s="64" t="s">
        <v>11</v>
      </c>
      <c r="C273" s="16">
        <v>12</v>
      </c>
      <c r="D273" s="16" t="s">
        <v>81</v>
      </c>
      <c r="E273" s="17" t="s">
        <v>63</v>
      </c>
      <c r="F273" s="16" t="s">
        <v>81</v>
      </c>
      <c r="G273" s="16">
        <v>1.2</v>
      </c>
      <c r="H273" s="16">
        <v>12</v>
      </c>
      <c r="I273" s="19">
        <f>(O273*G273/1000)*1.07*1.05*1.12*1.07</f>
        <v>59.78026656000001</v>
      </c>
      <c r="J273" s="19">
        <f t="shared" si="18"/>
        <v>71.86454854377122</v>
      </c>
      <c r="K273" s="19">
        <f t="shared" si="20"/>
        <v>76.89506694183521</v>
      </c>
      <c r="L273" s="19">
        <v>151</v>
      </c>
      <c r="M273" s="19">
        <v>160</v>
      </c>
      <c r="N273" s="19">
        <v>188</v>
      </c>
      <c r="O273" s="40">
        <v>37000</v>
      </c>
      <c r="P273" s="64" t="s">
        <v>34</v>
      </c>
    </row>
    <row r="274" spans="1:16" ht="18" customHeight="1">
      <c r="A274" s="68"/>
      <c r="B274" s="68"/>
      <c r="C274" s="16">
        <v>6</v>
      </c>
      <c r="D274" s="16" t="s">
        <v>67</v>
      </c>
      <c r="E274" s="17" t="s">
        <v>63</v>
      </c>
      <c r="F274" s="16" t="s">
        <v>67</v>
      </c>
      <c r="G274" s="16">
        <v>2.5</v>
      </c>
      <c r="H274" s="16">
        <v>6</v>
      </c>
      <c r="I274" s="19">
        <f>(O274*G274/1000)*1.07*1.05*1.12*1.07</f>
        <v>122.85921900000002</v>
      </c>
      <c r="J274" s="19">
        <f t="shared" si="18"/>
        <v>147.69459582475505</v>
      </c>
      <c r="K274" s="19">
        <f t="shared" si="20"/>
        <v>158.03321753248792</v>
      </c>
      <c r="L274" s="19">
        <v>311</v>
      </c>
      <c r="M274" s="19">
        <v>329</v>
      </c>
      <c r="N274" s="19">
        <v>386</v>
      </c>
      <c r="O274" s="40">
        <v>36500</v>
      </c>
      <c r="P274" s="64"/>
    </row>
    <row r="275" spans="1:16" ht="16.5" customHeight="1">
      <c r="A275" s="68"/>
      <c r="B275" s="68"/>
      <c r="C275" s="16">
        <v>1</v>
      </c>
      <c r="D275" s="16" t="s">
        <v>68</v>
      </c>
      <c r="E275" s="17" t="s">
        <v>63</v>
      </c>
      <c r="F275" s="16" t="s">
        <v>68</v>
      </c>
      <c r="G275" s="16">
        <v>7</v>
      </c>
      <c r="H275" s="16">
        <v>1</v>
      </c>
      <c r="I275" s="19">
        <f>(O275*G275/1000)*1.07*1.05*1.12*1.07</f>
        <v>341.17836816000016</v>
      </c>
      <c r="J275" s="19">
        <f t="shared" si="18"/>
        <v>410.14586939170346</v>
      </c>
      <c r="K275" s="19">
        <f t="shared" si="20"/>
        <v>438.8560802491227</v>
      </c>
      <c r="L275" s="19">
        <v>862</v>
      </c>
      <c r="M275" s="19">
        <v>913</v>
      </c>
      <c r="N275" s="19">
        <v>1069</v>
      </c>
      <c r="O275" s="34">
        <v>36200</v>
      </c>
      <c r="P275" s="64"/>
    </row>
    <row r="276" spans="1:16" ht="18" customHeight="1">
      <c r="A276" s="68"/>
      <c r="B276" s="68"/>
      <c r="C276" s="16">
        <v>1</v>
      </c>
      <c r="D276" s="16" t="s">
        <v>62</v>
      </c>
      <c r="E276" s="17" t="s">
        <v>63</v>
      </c>
      <c r="F276" s="16" t="s">
        <v>62</v>
      </c>
      <c r="G276" s="16">
        <v>12</v>
      </c>
      <c r="H276" s="16">
        <v>1</v>
      </c>
      <c r="I276" s="19">
        <f>(O276*G276/1000)*1.07*1.05*1.12*1.07</f>
        <v>580.0301539200001</v>
      </c>
      <c r="J276" s="19">
        <f t="shared" si="18"/>
        <v>697.2803493841585</v>
      </c>
      <c r="K276" s="19">
        <f t="shared" si="20"/>
        <v>746.0899738410496</v>
      </c>
      <c r="L276" s="19">
        <v>1464</v>
      </c>
      <c r="M276" s="19">
        <v>1552</v>
      </c>
      <c r="N276" s="19">
        <v>1816</v>
      </c>
      <c r="O276" s="34">
        <v>35900</v>
      </c>
      <c r="P276" s="64"/>
    </row>
    <row r="277" spans="1:16" ht="30" customHeight="1" hidden="1">
      <c r="A277" s="68">
        <v>5</v>
      </c>
      <c r="B277" s="64" t="s">
        <v>12</v>
      </c>
      <c r="C277" s="37" t="s">
        <v>55</v>
      </c>
      <c r="D277" s="1" t="s">
        <v>56</v>
      </c>
      <c r="E277" s="12" t="s">
        <v>66</v>
      </c>
      <c r="F277" s="1" t="s">
        <v>56</v>
      </c>
      <c r="G277" s="1"/>
      <c r="H277" s="25" t="s">
        <v>55</v>
      </c>
      <c r="I277" s="19">
        <f>(O277*G277/1000)*1.07*1.05*1.12</f>
        <v>0</v>
      </c>
      <c r="J277" s="19">
        <f t="shared" si="18"/>
        <v>0</v>
      </c>
      <c r="K277" s="19">
        <f t="shared" si="20"/>
        <v>0</v>
      </c>
      <c r="L277" s="19">
        <f>K277+K277*0.05</f>
        <v>0</v>
      </c>
      <c r="M277" s="19">
        <f>L277+L277*0.05</f>
        <v>0</v>
      </c>
      <c r="N277" s="19">
        <f>M277+M277*0.2</f>
        <v>0</v>
      </c>
      <c r="O277" s="33"/>
      <c r="P277" s="64" t="s">
        <v>29</v>
      </c>
    </row>
    <row r="278" spans="1:16" ht="21" customHeight="1">
      <c r="A278" s="68"/>
      <c r="B278" s="68"/>
      <c r="C278" s="16">
        <v>12</v>
      </c>
      <c r="D278" s="16" t="s">
        <v>81</v>
      </c>
      <c r="E278" s="17" t="s">
        <v>63</v>
      </c>
      <c r="F278" s="16" t="s">
        <v>81</v>
      </c>
      <c r="G278" s="16">
        <v>1.2</v>
      </c>
      <c r="H278" s="16">
        <v>12</v>
      </c>
      <c r="I278" s="19">
        <f>(O278*G278/1000)*1.07*1.05*1.12*1.07</f>
        <v>40.39207200000001</v>
      </c>
      <c r="J278" s="19">
        <f t="shared" si="18"/>
        <v>48.557127394440016</v>
      </c>
      <c r="K278" s="19">
        <f t="shared" si="20"/>
        <v>51.95612631205082</v>
      </c>
      <c r="L278" s="19">
        <v>103</v>
      </c>
      <c r="M278" s="19">
        <v>109</v>
      </c>
      <c r="N278" s="19">
        <v>127</v>
      </c>
      <c r="O278" s="40">
        <v>25000</v>
      </c>
      <c r="P278" s="64"/>
    </row>
    <row r="279" spans="1:16" ht="21" customHeight="1">
      <c r="A279" s="68"/>
      <c r="B279" s="68"/>
      <c r="C279" s="16">
        <v>6</v>
      </c>
      <c r="D279" s="16" t="s">
        <v>67</v>
      </c>
      <c r="E279" s="17" t="s">
        <v>63</v>
      </c>
      <c r="F279" s="16" t="s">
        <v>67</v>
      </c>
      <c r="G279" s="16">
        <v>2.5</v>
      </c>
      <c r="H279" s="16">
        <v>6</v>
      </c>
      <c r="I279" s="19">
        <f>(O279*G279/1000)*1.07*1.05*1.12*1.07</f>
        <v>83.47694880000003</v>
      </c>
      <c r="J279" s="19">
        <f t="shared" si="18"/>
        <v>100.35139661517604</v>
      </c>
      <c r="K279" s="19">
        <f t="shared" si="20"/>
        <v>107.37599437823836</v>
      </c>
      <c r="L279" s="19">
        <v>211</v>
      </c>
      <c r="M279" s="19">
        <v>224</v>
      </c>
      <c r="N279" s="19">
        <v>262</v>
      </c>
      <c r="O279" s="40">
        <v>24800</v>
      </c>
      <c r="P279" s="64"/>
    </row>
    <row r="280" spans="1:16" ht="21" customHeight="1">
      <c r="A280" s="68"/>
      <c r="B280" s="68"/>
      <c r="C280" s="16">
        <v>1</v>
      </c>
      <c r="D280" s="16" t="s">
        <v>68</v>
      </c>
      <c r="E280" s="17" t="s">
        <v>63</v>
      </c>
      <c r="F280" s="16" t="s">
        <v>68</v>
      </c>
      <c r="G280" s="16">
        <v>7</v>
      </c>
      <c r="H280" s="16">
        <v>1</v>
      </c>
      <c r="I280" s="19">
        <f>(O280*G280/1000)*1.07*1.05*1.12*1.07</f>
        <v>230.90801160000007</v>
      </c>
      <c r="J280" s="19">
        <f t="shared" si="18"/>
        <v>277.5849116048821</v>
      </c>
      <c r="K280" s="19">
        <f t="shared" si="20"/>
        <v>297.01585541722386</v>
      </c>
      <c r="L280" s="19">
        <v>583</v>
      </c>
      <c r="M280" s="19">
        <v>618</v>
      </c>
      <c r="N280" s="19">
        <v>724</v>
      </c>
      <c r="O280" s="34">
        <v>24500</v>
      </c>
      <c r="P280" s="64"/>
    </row>
    <row r="281" spans="1:16" ht="21" customHeight="1">
      <c r="A281" s="68"/>
      <c r="B281" s="68"/>
      <c r="C281" s="16">
        <v>1</v>
      </c>
      <c r="D281" s="16" t="s">
        <v>62</v>
      </c>
      <c r="E281" s="17" t="s">
        <v>63</v>
      </c>
      <c r="F281" s="16" t="s">
        <v>62</v>
      </c>
      <c r="G281" s="16">
        <v>12</v>
      </c>
      <c r="H281" s="16">
        <v>1</v>
      </c>
      <c r="I281" s="19">
        <f>(O281*G281/1000)*1.07*1.05*1.12*1.07</f>
        <v>384.53252544000014</v>
      </c>
      <c r="J281" s="19">
        <f t="shared" si="18"/>
        <v>462.26385279506906</v>
      </c>
      <c r="K281" s="19">
        <f t="shared" si="20"/>
        <v>494.6223224907239</v>
      </c>
      <c r="L281" s="19">
        <v>971</v>
      </c>
      <c r="M281" s="19">
        <v>1029</v>
      </c>
      <c r="N281" s="19">
        <v>1205</v>
      </c>
      <c r="O281" s="34">
        <v>23800</v>
      </c>
      <c r="P281" s="64"/>
    </row>
    <row r="282" spans="1:16" ht="75" customHeight="1" hidden="1">
      <c r="A282" s="16">
        <v>7</v>
      </c>
      <c r="B282" s="11" t="s">
        <v>13</v>
      </c>
      <c r="C282" s="37" t="s">
        <v>55</v>
      </c>
      <c r="D282" s="1" t="s">
        <v>56</v>
      </c>
      <c r="E282" s="12" t="s">
        <v>66</v>
      </c>
      <c r="F282" s="1" t="s">
        <v>56</v>
      </c>
      <c r="G282" s="1">
        <v>2</v>
      </c>
      <c r="H282" s="25" t="s">
        <v>55</v>
      </c>
      <c r="I282" s="19">
        <f>(O282*G282/1000)*1.07*1.05*1.12</f>
        <v>0</v>
      </c>
      <c r="J282" s="19">
        <f t="shared" si="18"/>
        <v>0</v>
      </c>
      <c r="K282" s="19">
        <f t="shared" si="20"/>
        <v>0</v>
      </c>
      <c r="L282" s="19">
        <f>K282+K282*0.05</f>
        <v>0</v>
      </c>
      <c r="M282" s="19">
        <f>L282+L282*0.05</f>
        <v>0</v>
      </c>
      <c r="N282" s="19">
        <f>M282+M282*0.2</f>
        <v>0</v>
      </c>
      <c r="O282" s="33"/>
      <c r="P282" s="11" t="s">
        <v>100</v>
      </c>
    </row>
    <row r="283" spans="1:16" ht="71.25" customHeight="1" hidden="1">
      <c r="A283" s="16">
        <v>9</v>
      </c>
      <c r="B283" s="11" t="s">
        <v>14</v>
      </c>
      <c r="C283" s="16">
        <v>40</v>
      </c>
      <c r="D283" s="16" t="s">
        <v>101</v>
      </c>
      <c r="E283" s="16" t="s">
        <v>102</v>
      </c>
      <c r="F283" s="16" t="s">
        <v>101</v>
      </c>
      <c r="G283" s="16">
        <v>0.2</v>
      </c>
      <c r="H283" s="16">
        <v>32</v>
      </c>
      <c r="I283" s="19">
        <f>1.07*25.1</f>
        <v>26.857000000000003</v>
      </c>
      <c r="J283" s="19">
        <f t="shared" si="18"/>
        <v>32.28600826500001</v>
      </c>
      <c r="K283" s="19">
        <v>30.18</v>
      </c>
      <c r="L283" s="19">
        <v>30.18</v>
      </c>
      <c r="M283" s="19">
        <v>30.18</v>
      </c>
      <c r="N283" s="19">
        <v>36.22</v>
      </c>
      <c r="O283" s="21">
        <v>119700</v>
      </c>
      <c r="P283" s="16" t="s">
        <v>15</v>
      </c>
    </row>
    <row r="284" spans="1:16" ht="71.25" customHeight="1" hidden="1">
      <c r="A284" s="16">
        <v>10</v>
      </c>
      <c r="B284" s="11" t="s">
        <v>16</v>
      </c>
      <c r="C284" s="16">
        <v>40</v>
      </c>
      <c r="D284" s="16" t="s">
        <v>101</v>
      </c>
      <c r="E284" s="16" t="s">
        <v>102</v>
      </c>
      <c r="F284" s="16" t="s">
        <v>101</v>
      </c>
      <c r="G284" s="16">
        <v>0.2</v>
      </c>
      <c r="H284" s="16">
        <v>32</v>
      </c>
      <c r="I284" s="19">
        <f>1.07*28.1</f>
        <v>30.067000000000004</v>
      </c>
      <c r="J284" s="19">
        <f t="shared" si="18"/>
        <v>36.14489371500001</v>
      </c>
      <c r="K284" s="19">
        <v>33.78</v>
      </c>
      <c r="L284" s="19">
        <v>33.78</v>
      </c>
      <c r="M284" s="19">
        <v>33.78</v>
      </c>
      <c r="N284" s="19">
        <v>40.54</v>
      </c>
      <c r="O284" s="21">
        <v>150650</v>
      </c>
      <c r="P284" s="16" t="s">
        <v>17</v>
      </c>
    </row>
    <row r="285" spans="1:16" s="5" customFormat="1" ht="24" customHeight="1">
      <c r="A285" s="65" t="s">
        <v>221</v>
      </c>
      <c r="B285" s="65"/>
      <c r="C285" s="65"/>
      <c r="D285" s="65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</row>
    <row r="286" spans="1:16" ht="30" customHeight="1" hidden="1">
      <c r="A286" s="68">
        <v>1</v>
      </c>
      <c r="B286" s="64" t="s">
        <v>18</v>
      </c>
      <c r="C286" s="37" t="s">
        <v>55</v>
      </c>
      <c r="D286" s="1" t="s">
        <v>56</v>
      </c>
      <c r="E286" s="12" t="s">
        <v>66</v>
      </c>
      <c r="F286" s="1" t="s">
        <v>56</v>
      </c>
      <c r="G286" s="1"/>
      <c r="H286" s="37" t="s">
        <v>55</v>
      </c>
      <c r="I286" s="32" t="e">
        <f>#REF!+0.05*#REF!</f>
        <v>#REF!</v>
      </c>
      <c r="J286" s="32"/>
      <c r="K286" s="32"/>
      <c r="L286" s="32"/>
      <c r="M286" s="32"/>
      <c r="N286" s="32"/>
      <c r="O286" s="33" t="e">
        <f>I286+0.2*I286</f>
        <v>#REF!</v>
      </c>
      <c r="P286" s="64" t="s">
        <v>30</v>
      </c>
    </row>
    <row r="287" spans="1:16" ht="29.25" customHeight="1">
      <c r="A287" s="68"/>
      <c r="B287" s="64"/>
      <c r="C287" s="16">
        <v>45</v>
      </c>
      <c r="D287" s="16" t="s">
        <v>103</v>
      </c>
      <c r="E287" s="17" t="s">
        <v>60</v>
      </c>
      <c r="F287" s="16" t="s">
        <v>103</v>
      </c>
      <c r="G287" s="16">
        <v>0.4</v>
      </c>
      <c r="H287" s="16">
        <v>44</v>
      </c>
      <c r="I287" s="19">
        <f>(O287*G287/1000)*1.07*1.05*1.08*1.07</f>
        <v>23.174951310000008</v>
      </c>
      <c r="J287" s="19">
        <f aca="true" t="shared" si="21" ref="J287:J307">(I287+I287*0.07)*1.05*1.07</f>
        <v>27.859651842559963</v>
      </c>
      <c r="K287" s="19">
        <f aca="true" t="shared" si="22" ref="K287:K294">J287+J287*0.07</f>
        <v>29.809827471539162</v>
      </c>
      <c r="L287" s="19">
        <v>57</v>
      </c>
      <c r="M287" s="19">
        <v>60</v>
      </c>
      <c r="N287" s="19">
        <v>70</v>
      </c>
      <c r="O287" s="40">
        <v>44625</v>
      </c>
      <c r="P287" s="64"/>
    </row>
    <row r="288" spans="1:16" ht="29.25" customHeight="1">
      <c r="A288" s="68"/>
      <c r="B288" s="64"/>
      <c r="C288" s="16">
        <v>12</v>
      </c>
      <c r="D288" s="16" t="s">
        <v>71</v>
      </c>
      <c r="E288" s="17" t="s">
        <v>63</v>
      </c>
      <c r="F288" s="16" t="s">
        <v>71</v>
      </c>
      <c r="G288" s="16">
        <v>1</v>
      </c>
      <c r="H288" s="16">
        <v>12</v>
      </c>
      <c r="I288" s="19">
        <f>(O288*G288/1000)*1.07*1.05*1.08*1.07</f>
        <v>52.97131728</v>
      </c>
      <c r="J288" s="19">
        <f t="shared" si="21"/>
        <v>63.67920421156561</v>
      </c>
      <c r="K288" s="19">
        <f t="shared" si="22"/>
        <v>68.1367485063752</v>
      </c>
      <c r="L288" s="19">
        <v>128</v>
      </c>
      <c r="M288" s="19">
        <v>136</v>
      </c>
      <c r="N288" s="19">
        <v>159</v>
      </c>
      <c r="O288" s="40">
        <v>40800</v>
      </c>
      <c r="P288" s="64"/>
    </row>
    <row r="289" spans="1:16" ht="30" customHeight="1" hidden="1">
      <c r="A289" s="68">
        <v>2</v>
      </c>
      <c r="B289" s="64" t="s">
        <v>19</v>
      </c>
      <c r="C289" s="37" t="s">
        <v>55</v>
      </c>
      <c r="D289" s="1" t="s">
        <v>56</v>
      </c>
      <c r="E289" s="12" t="s">
        <v>66</v>
      </c>
      <c r="F289" s="1" t="s">
        <v>56</v>
      </c>
      <c r="G289" s="1"/>
      <c r="H289" s="25" t="s">
        <v>55</v>
      </c>
      <c r="I289" s="19">
        <f>(O289*G289/1000)*1.07*1.05*1.05</f>
        <v>0</v>
      </c>
      <c r="J289" s="19">
        <f t="shared" si="21"/>
        <v>0</v>
      </c>
      <c r="K289" s="19">
        <f t="shared" si="22"/>
        <v>0</v>
      </c>
      <c r="L289" s="19">
        <f aca="true" t="shared" si="23" ref="L289:L296">K289+K289*0.05</f>
        <v>0</v>
      </c>
      <c r="M289" s="19">
        <f>L289+L289*0.05</f>
        <v>0</v>
      </c>
      <c r="N289" s="19">
        <f>M289+M289*0.2</f>
        <v>0</v>
      </c>
      <c r="O289" s="20"/>
      <c r="P289" s="64" t="s">
        <v>119</v>
      </c>
    </row>
    <row r="290" spans="1:16" ht="128.25" customHeight="1" hidden="1">
      <c r="A290" s="68"/>
      <c r="B290" s="64"/>
      <c r="C290" s="16">
        <v>45</v>
      </c>
      <c r="D290" s="16" t="s">
        <v>104</v>
      </c>
      <c r="E290" s="17" t="s">
        <v>60</v>
      </c>
      <c r="F290" s="16" t="s">
        <v>104</v>
      </c>
      <c r="G290" s="16">
        <v>0.25</v>
      </c>
      <c r="H290" s="16">
        <v>44</v>
      </c>
      <c r="I290" s="19">
        <f>(O290*G290/1000)*1.07*1.05*1.05</f>
        <v>31.851225000000003</v>
      </c>
      <c r="J290" s="19">
        <f t="shared" si="21"/>
        <v>38.28979087762501</v>
      </c>
      <c r="K290" s="19">
        <f t="shared" si="22"/>
        <v>40.97007623905876</v>
      </c>
      <c r="L290" s="19">
        <f t="shared" si="23"/>
        <v>43.0185800510117</v>
      </c>
      <c r="M290" s="19">
        <f>L290+L290*0.05</f>
        <v>45.16950905356229</v>
      </c>
      <c r="N290" s="19">
        <f>M290+M290*0.2</f>
        <v>54.203410864274744</v>
      </c>
      <c r="O290" s="40">
        <v>108000</v>
      </c>
      <c r="P290" s="64"/>
    </row>
    <row r="291" spans="1:16" ht="22.5" customHeight="1">
      <c r="A291" s="68"/>
      <c r="B291" s="64"/>
      <c r="C291" s="16">
        <v>12</v>
      </c>
      <c r="D291" s="16" t="s">
        <v>79</v>
      </c>
      <c r="E291" s="17" t="s">
        <v>63</v>
      </c>
      <c r="F291" s="16" t="s">
        <v>79</v>
      </c>
      <c r="G291" s="16">
        <v>0.8</v>
      </c>
      <c r="H291" s="16">
        <v>12</v>
      </c>
      <c r="I291" s="19">
        <f>(O291*G291/1000)*1.07*1.05*1.05*1.07</f>
        <v>101.23263045000002</v>
      </c>
      <c r="J291" s="19">
        <f t="shared" si="21"/>
        <v>121.69630053231529</v>
      </c>
      <c r="K291" s="19">
        <f t="shared" si="22"/>
        <v>130.21504156957735</v>
      </c>
      <c r="L291" s="19">
        <v>245</v>
      </c>
      <c r="M291" s="19">
        <v>260</v>
      </c>
      <c r="N291" s="19">
        <v>304</v>
      </c>
      <c r="O291" s="40">
        <v>100250</v>
      </c>
      <c r="P291" s="64"/>
    </row>
    <row r="292" spans="1:16" ht="22.5" customHeight="1">
      <c r="A292" s="68"/>
      <c r="B292" s="64"/>
      <c r="C292" s="16">
        <v>6</v>
      </c>
      <c r="D292" s="16" t="s">
        <v>73</v>
      </c>
      <c r="E292" s="17" t="s">
        <v>63</v>
      </c>
      <c r="F292" s="16" t="s">
        <v>73</v>
      </c>
      <c r="G292" s="16">
        <v>2</v>
      </c>
      <c r="H292" s="16">
        <v>6</v>
      </c>
      <c r="I292" s="19">
        <f>(O292*G292/1000)*1.07*1.05*1.05*1.07</f>
        <v>249.92594550000007</v>
      </c>
      <c r="J292" s="19">
        <f t="shared" si="21"/>
        <v>300.4472257530976</v>
      </c>
      <c r="K292" s="19">
        <f t="shared" si="22"/>
        <v>321.4785315558144</v>
      </c>
      <c r="L292" s="19">
        <v>604</v>
      </c>
      <c r="M292" s="19">
        <v>640</v>
      </c>
      <c r="N292" s="19">
        <v>749</v>
      </c>
      <c r="O292" s="40">
        <v>99000</v>
      </c>
      <c r="P292" s="64"/>
    </row>
    <row r="293" spans="1:16" ht="22.5" customHeight="1">
      <c r="A293" s="68"/>
      <c r="B293" s="64"/>
      <c r="C293" s="16">
        <v>1</v>
      </c>
      <c r="D293" s="16" t="s">
        <v>74</v>
      </c>
      <c r="E293" s="17" t="s">
        <v>63</v>
      </c>
      <c r="F293" s="16" t="s">
        <v>74</v>
      </c>
      <c r="G293" s="16">
        <v>5</v>
      </c>
      <c r="H293" s="16">
        <v>1</v>
      </c>
      <c r="I293" s="19">
        <f>(O293*G293/1000)*1.07*1.05*1.05*1.07</f>
        <v>628.6016205000001</v>
      </c>
      <c r="J293" s="19">
        <f t="shared" si="21"/>
        <v>755.6702950759726</v>
      </c>
      <c r="K293" s="19">
        <f t="shared" si="22"/>
        <v>808.5672157312907</v>
      </c>
      <c r="L293" s="19">
        <v>1518</v>
      </c>
      <c r="M293" s="19">
        <v>1609</v>
      </c>
      <c r="N293" s="19">
        <v>1883</v>
      </c>
      <c r="O293" s="40">
        <v>99600</v>
      </c>
      <c r="P293" s="64"/>
    </row>
    <row r="294" spans="1:16" ht="22.5" customHeight="1">
      <c r="A294" s="68"/>
      <c r="B294" s="64"/>
      <c r="C294" s="16">
        <v>1</v>
      </c>
      <c r="D294" s="16" t="s">
        <v>75</v>
      </c>
      <c r="E294" s="17" t="s">
        <v>63</v>
      </c>
      <c r="F294" s="16" t="s">
        <v>75</v>
      </c>
      <c r="G294" s="16">
        <v>10</v>
      </c>
      <c r="H294" s="16">
        <v>1</v>
      </c>
      <c r="I294" s="19">
        <f>(O294*G294/1000)*1.07*1.05*1.05*1.07</f>
        <v>1226.909187</v>
      </c>
      <c r="J294" s="19">
        <f t="shared" si="21"/>
        <v>1474.9227446061152</v>
      </c>
      <c r="K294" s="19">
        <f t="shared" si="22"/>
        <v>1578.1673367285432</v>
      </c>
      <c r="L294" s="19">
        <v>2963</v>
      </c>
      <c r="M294" s="19">
        <v>3141</v>
      </c>
      <c r="N294" s="19">
        <v>3675</v>
      </c>
      <c r="O294" s="40">
        <v>97200</v>
      </c>
      <c r="P294" s="64"/>
    </row>
    <row r="295" spans="1:16" ht="30" customHeight="1" hidden="1">
      <c r="A295" s="68">
        <v>3</v>
      </c>
      <c r="B295" s="64" t="s">
        <v>20</v>
      </c>
      <c r="C295" s="37" t="s">
        <v>55</v>
      </c>
      <c r="D295" s="1" t="s">
        <v>56</v>
      </c>
      <c r="E295" s="12" t="s">
        <v>66</v>
      </c>
      <c r="F295" s="1" t="s">
        <v>56</v>
      </c>
      <c r="G295" s="1"/>
      <c r="H295" s="25" t="s">
        <v>55</v>
      </c>
      <c r="I295" s="19">
        <f>O295*G295/1000</f>
        <v>0</v>
      </c>
      <c r="J295" s="19">
        <f t="shared" si="21"/>
        <v>0</v>
      </c>
      <c r="K295" s="19">
        <f>J295+J295*0.05</f>
        <v>0</v>
      </c>
      <c r="L295" s="19">
        <f t="shared" si="23"/>
        <v>0</v>
      </c>
      <c r="M295" s="19">
        <f>L295+L295*0.2</f>
        <v>0</v>
      </c>
      <c r="N295" s="19">
        <f>M295+M295*0.2</f>
        <v>0</v>
      </c>
      <c r="O295" s="40"/>
      <c r="P295" s="11"/>
    </row>
    <row r="296" spans="1:16" ht="128.25" customHeight="1" hidden="1">
      <c r="A296" s="68"/>
      <c r="B296" s="64"/>
      <c r="C296" s="16">
        <v>45</v>
      </c>
      <c r="D296" s="16" t="s">
        <v>104</v>
      </c>
      <c r="E296" s="17" t="s">
        <v>60</v>
      </c>
      <c r="F296" s="16" t="s">
        <v>104</v>
      </c>
      <c r="G296" s="16">
        <v>0.25</v>
      </c>
      <c r="H296" s="16">
        <v>44</v>
      </c>
      <c r="I296" s="19">
        <f>O296*G296/1000</f>
        <v>0</v>
      </c>
      <c r="J296" s="19">
        <f t="shared" si="21"/>
        <v>0</v>
      </c>
      <c r="K296" s="19">
        <f>J296+J296*0.05</f>
        <v>0</v>
      </c>
      <c r="L296" s="19">
        <f t="shared" si="23"/>
        <v>0</v>
      </c>
      <c r="M296" s="19">
        <f>L296+L296*0.2</f>
        <v>0</v>
      </c>
      <c r="N296" s="19">
        <f>M296+M296*0.2</f>
        <v>0</v>
      </c>
      <c r="O296" s="40"/>
      <c r="P296" s="11"/>
    </row>
    <row r="297" spans="1:16" ht="22.5" customHeight="1">
      <c r="A297" s="68"/>
      <c r="B297" s="64"/>
      <c r="C297" s="16">
        <v>12</v>
      </c>
      <c r="D297" s="16" t="s">
        <v>79</v>
      </c>
      <c r="E297" s="17" t="s">
        <v>63</v>
      </c>
      <c r="F297" s="16" t="s">
        <v>79</v>
      </c>
      <c r="G297" s="16">
        <v>0.8</v>
      </c>
      <c r="H297" s="16">
        <v>12</v>
      </c>
      <c r="I297" s="19">
        <f>485*1.07*1.05*1.05*1.05*1.07</f>
        <v>642.8019583125001</v>
      </c>
      <c r="J297" s="19">
        <f t="shared" si="21"/>
        <v>772.7411601755805</v>
      </c>
      <c r="K297" s="19">
        <v>772.74</v>
      </c>
      <c r="L297" s="19">
        <v>1552</v>
      </c>
      <c r="M297" s="19">
        <v>1645</v>
      </c>
      <c r="N297" s="19">
        <v>1925</v>
      </c>
      <c r="O297" s="40"/>
      <c r="P297" s="64" t="s">
        <v>144</v>
      </c>
    </row>
    <row r="298" spans="1:16" ht="20.25" customHeight="1">
      <c r="A298" s="68"/>
      <c r="B298" s="64"/>
      <c r="C298" s="16">
        <v>6</v>
      </c>
      <c r="D298" s="16" t="s">
        <v>73</v>
      </c>
      <c r="E298" s="17" t="s">
        <v>63</v>
      </c>
      <c r="F298" s="16" t="s">
        <v>73</v>
      </c>
      <c r="G298" s="16">
        <v>2</v>
      </c>
      <c r="H298" s="16">
        <v>6</v>
      </c>
      <c r="I298" s="19">
        <f>1294.7*1.05*1.05*1.07</f>
        <v>1527.3252225000003</v>
      </c>
      <c r="J298" s="19">
        <f t="shared" si="21"/>
        <v>1836.0663796022632</v>
      </c>
      <c r="K298" s="19">
        <v>1836.07</v>
      </c>
      <c r="L298" s="19">
        <v>3686</v>
      </c>
      <c r="M298" s="19">
        <v>3907</v>
      </c>
      <c r="N298" s="19">
        <v>4571</v>
      </c>
      <c r="O298" s="40"/>
      <c r="P298" s="64"/>
    </row>
    <row r="299" spans="1:16" ht="19.5" customHeight="1">
      <c r="A299" s="68"/>
      <c r="B299" s="64"/>
      <c r="C299" s="16">
        <v>1</v>
      </c>
      <c r="D299" s="16" t="s">
        <v>74</v>
      </c>
      <c r="E299" s="17" t="s">
        <v>63</v>
      </c>
      <c r="F299" s="16" t="s">
        <v>74</v>
      </c>
      <c r="G299" s="16">
        <v>5</v>
      </c>
      <c r="H299" s="16">
        <v>1</v>
      </c>
      <c r="I299" s="19">
        <f>3242.1*1.05*1.05*1.07</f>
        <v>3824.6243175000004</v>
      </c>
      <c r="J299" s="19">
        <f t="shared" si="21"/>
        <v>4597.7530001610385</v>
      </c>
      <c r="K299" s="19">
        <v>4597.75</v>
      </c>
      <c r="L299" s="19">
        <v>9235</v>
      </c>
      <c r="M299" s="19">
        <v>9789</v>
      </c>
      <c r="N299" s="19">
        <v>11453</v>
      </c>
      <c r="O299" s="40"/>
      <c r="P299" s="64"/>
    </row>
    <row r="300" spans="1:16" ht="21" customHeight="1">
      <c r="A300" s="68"/>
      <c r="B300" s="64"/>
      <c r="C300" s="16">
        <v>1</v>
      </c>
      <c r="D300" s="16" t="s">
        <v>75</v>
      </c>
      <c r="E300" s="17" t="s">
        <v>63</v>
      </c>
      <c r="F300" s="16" t="s">
        <v>75</v>
      </c>
      <c r="G300" s="16">
        <v>10</v>
      </c>
      <c r="H300" s="16">
        <v>1</v>
      </c>
      <c r="I300" s="19">
        <f>6462.8*1.05*1.05*1.07</f>
        <v>7624.003590000001</v>
      </c>
      <c r="J300" s="19">
        <f t="shared" si="21"/>
        <v>9165.157795700552</v>
      </c>
      <c r="K300" s="19">
        <v>9165.16</v>
      </c>
      <c r="L300" s="19">
        <v>19873</v>
      </c>
      <c r="M300" s="19">
        <v>21065</v>
      </c>
      <c r="N300" s="19">
        <v>24646</v>
      </c>
      <c r="O300" s="40"/>
      <c r="P300" s="64"/>
    </row>
    <row r="301" spans="1:16" ht="21" customHeight="1">
      <c r="A301" s="68">
        <v>4</v>
      </c>
      <c r="B301" s="64" t="s">
        <v>21</v>
      </c>
      <c r="C301" s="16">
        <v>45</v>
      </c>
      <c r="D301" s="16" t="s">
        <v>104</v>
      </c>
      <c r="E301" s="17" t="s">
        <v>60</v>
      </c>
      <c r="F301" s="16" t="s">
        <v>104</v>
      </c>
      <c r="G301" s="16">
        <v>0.25</v>
      </c>
      <c r="H301" s="16">
        <v>44</v>
      </c>
      <c r="I301" s="19">
        <f aca="true" t="shared" si="24" ref="I301:I307">(O301*G301/1000)*1.07*1.05*1.12*1.07</f>
        <v>22.484920080000002</v>
      </c>
      <c r="J301" s="19">
        <f t="shared" si="21"/>
        <v>27.030134249571606</v>
      </c>
      <c r="K301" s="19">
        <f aca="true" t="shared" si="25" ref="K301:K307">J301+J301*0.07</f>
        <v>28.92224364704162</v>
      </c>
      <c r="L301" s="19">
        <v>55</v>
      </c>
      <c r="M301" s="19">
        <v>58</v>
      </c>
      <c r="N301" s="19">
        <v>68</v>
      </c>
      <c r="O301" s="40">
        <v>66800</v>
      </c>
      <c r="P301" s="64" t="s">
        <v>35</v>
      </c>
    </row>
    <row r="302" spans="1:16" ht="19.5" customHeight="1">
      <c r="A302" s="68"/>
      <c r="B302" s="68"/>
      <c r="C302" s="16"/>
      <c r="D302" s="16"/>
      <c r="E302" s="17" t="s">
        <v>78</v>
      </c>
      <c r="F302" s="16" t="s">
        <v>147</v>
      </c>
      <c r="G302" s="16">
        <v>0.3</v>
      </c>
      <c r="H302" s="16">
        <v>30</v>
      </c>
      <c r="I302" s="19">
        <f t="shared" si="24"/>
        <v>26.981904096000008</v>
      </c>
      <c r="J302" s="19">
        <f t="shared" si="21"/>
        <v>32.436161099485936</v>
      </c>
      <c r="K302" s="19">
        <f t="shared" si="25"/>
        <v>34.70669237644995</v>
      </c>
      <c r="L302" s="19">
        <v>66</v>
      </c>
      <c r="M302" s="19">
        <v>70</v>
      </c>
      <c r="N302" s="19">
        <v>81</v>
      </c>
      <c r="O302" s="40">
        <v>66800</v>
      </c>
      <c r="P302" s="64"/>
    </row>
    <row r="303" spans="1:16" ht="21.75" customHeight="1">
      <c r="A303" s="68"/>
      <c r="B303" s="68"/>
      <c r="C303" s="16"/>
      <c r="D303" s="16"/>
      <c r="E303" s="17" t="s">
        <v>63</v>
      </c>
      <c r="F303" s="16" t="s">
        <v>79</v>
      </c>
      <c r="G303" s="16">
        <v>0.8</v>
      </c>
      <c r="H303" s="16">
        <v>12</v>
      </c>
      <c r="I303" s="19">
        <f t="shared" si="24"/>
        <v>62.47307136000002</v>
      </c>
      <c r="J303" s="19">
        <f t="shared" si="21"/>
        <v>75.10169037006722</v>
      </c>
      <c r="K303" s="19">
        <f t="shared" si="25"/>
        <v>80.35880869597193</v>
      </c>
      <c r="L303" s="19">
        <v>151</v>
      </c>
      <c r="M303" s="19">
        <v>160</v>
      </c>
      <c r="N303" s="19">
        <v>188</v>
      </c>
      <c r="O303" s="40">
        <v>58000</v>
      </c>
      <c r="P303" s="64"/>
    </row>
    <row r="304" spans="1:16" ht="22.5" customHeight="1">
      <c r="A304" s="68"/>
      <c r="B304" s="68"/>
      <c r="C304" s="16"/>
      <c r="D304" s="16"/>
      <c r="E304" s="17" t="s">
        <v>63</v>
      </c>
      <c r="F304" s="16" t="s">
        <v>75</v>
      </c>
      <c r="G304" s="16">
        <v>10</v>
      </c>
      <c r="H304" s="16">
        <v>1</v>
      </c>
      <c r="I304" s="19">
        <f t="shared" si="24"/>
        <v>753.9853440000002</v>
      </c>
      <c r="J304" s="19">
        <f t="shared" si="21"/>
        <v>906.3997113628803</v>
      </c>
      <c r="K304" s="19">
        <f t="shared" si="25"/>
        <v>969.8476911582819</v>
      </c>
      <c r="L304" s="19">
        <v>1821</v>
      </c>
      <c r="M304" s="19">
        <v>1930</v>
      </c>
      <c r="N304" s="19">
        <v>2258</v>
      </c>
      <c r="O304" s="40">
        <v>56000</v>
      </c>
      <c r="P304" s="64"/>
    </row>
    <row r="305" spans="1:16" ht="19.5" customHeight="1">
      <c r="A305" s="68"/>
      <c r="B305" s="68"/>
      <c r="C305" s="16">
        <v>12</v>
      </c>
      <c r="D305" s="16" t="s">
        <v>79</v>
      </c>
      <c r="E305" s="17" t="s">
        <v>65</v>
      </c>
      <c r="F305" s="16" t="s">
        <v>76</v>
      </c>
      <c r="G305" s="16">
        <v>30</v>
      </c>
      <c r="H305" s="16">
        <v>1</v>
      </c>
      <c r="I305" s="19">
        <f t="shared" si="24"/>
        <v>2241.7599960000007</v>
      </c>
      <c r="J305" s="19">
        <f t="shared" si="21"/>
        <v>2694.9205703914213</v>
      </c>
      <c r="K305" s="19">
        <f t="shared" si="25"/>
        <v>2883.565010318821</v>
      </c>
      <c r="L305" s="19">
        <v>5413</v>
      </c>
      <c r="M305" s="19">
        <v>5737</v>
      </c>
      <c r="N305" s="19">
        <v>6713</v>
      </c>
      <c r="O305" s="40">
        <v>55500</v>
      </c>
      <c r="P305" s="64"/>
    </row>
    <row r="306" spans="1:16" ht="27.75" customHeight="1">
      <c r="A306" s="68">
        <v>5</v>
      </c>
      <c r="B306" s="64" t="s">
        <v>22</v>
      </c>
      <c r="C306" s="16"/>
      <c r="D306" s="16"/>
      <c r="E306" s="17" t="s">
        <v>78</v>
      </c>
      <c r="F306" s="16" t="s">
        <v>104</v>
      </c>
      <c r="G306" s="16">
        <v>0.3</v>
      </c>
      <c r="H306" s="16">
        <v>40</v>
      </c>
      <c r="I306" s="19">
        <f t="shared" si="24"/>
        <v>38.37246840000001</v>
      </c>
      <c r="J306" s="19">
        <f t="shared" si="21"/>
        <v>46.12927102471802</v>
      </c>
      <c r="K306" s="19">
        <f t="shared" si="25"/>
        <v>49.35831999644829</v>
      </c>
      <c r="L306" s="19">
        <v>93</v>
      </c>
      <c r="M306" s="19">
        <v>99</v>
      </c>
      <c r="N306" s="19">
        <v>116</v>
      </c>
      <c r="O306" s="40">
        <v>95000</v>
      </c>
      <c r="P306" s="64" t="s">
        <v>36</v>
      </c>
    </row>
    <row r="307" spans="1:16" ht="27.75" customHeight="1">
      <c r="A307" s="68"/>
      <c r="B307" s="68"/>
      <c r="C307" s="16"/>
      <c r="D307" s="16"/>
      <c r="E307" s="17" t="s">
        <v>63</v>
      </c>
      <c r="F307" s="16" t="s">
        <v>149</v>
      </c>
      <c r="G307" s="16">
        <v>1</v>
      </c>
      <c r="H307" s="16">
        <v>12</v>
      </c>
      <c r="I307" s="19">
        <f t="shared" si="24"/>
        <v>113.09780160000003</v>
      </c>
      <c r="J307" s="19">
        <f t="shared" si="21"/>
        <v>135.95995670443205</v>
      </c>
      <c r="K307" s="19">
        <f t="shared" si="25"/>
        <v>145.4771536737423</v>
      </c>
      <c r="L307" s="19">
        <v>274</v>
      </c>
      <c r="M307" s="19">
        <v>290</v>
      </c>
      <c r="N307" s="19">
        <v>340</v>
      </c>
      <c r="O307" s="40">
        <v>84000</v>
      </c>
      <c r="P307" s="64"/>
    </row>
    <row r="308" spans="1:16" ht="30" customHeight="1" hidden="1">
      <c r="A308" s="68"/>
      <c r="B308" s="64"/>
      <c r="C308" s="37"/>
      <c r="D308" s="1"/>
      <c r="E308" s="12"/>
      <c r="F308" s="1"/>
      <c r="G308" s="1"/>
      <c r="H308" s="25"/>
      <c r="I308" s="19"/>
      <c r="J308" s="19"/>
      <c r="K308" s="26"/>
      <c r="L308" s="26"/>
      <c r="M308" s="26"/>
      <c r="N308" s="26"/>
      <c r="O308" s="20"/>
      <c r="P308" s="64"/>
    </row>
    <row r="309" spans="1:16" ht="28.5" customHeight="1" hidden="1">
      <c r="A309" s="68"/>
      <c r="B309" s="68"/>
      <c r="C309" s="16"/>
      <c r="D309" s="16"/>
      <c r="E309" s="17"/>
      <c r="F309" s="16"/>
      <c r="G309" s="16"/>
      <c r="H309" s="16"/>
      <c r="I309" s="19"/>
      <c r="J309" s="19"/>
      <c r="K309" s="19"/>
      <c r="L309" s="19"/>
      <c r="M309" s="19"/>
      <c r="N309" s="19"/>
      <c r="O309" s="40"/>
      <c r="P309" s="64"/>
    </row>
    <row r="310" spans="1:16" ht="28.5" customHeight="1" hidden="1">
      <c r="A310" s="68"/>
      <c r="B310" s="68"/>
      <c r="C310" s="16"/>
      <c r="D310" s="16"/>
      <c r="E310" s="17"/>
      <c r="F310" s="16"/>
      <c r="G310" s="16"/>
      <c r="H310" s="16"/>
      <c r="I310" s="19"/>
      <c r="J310" s="19"/>
      <c r="K310" s="19"/>
      <c r="L310" s="19"/>
      <c r="M310" s="19"/>
      <c r="N310" s="19"/>
      <c r="O310" s="40"/>
      <c r="P310" s="64"/>
    </row>
    <row r="311" spans="1:16" ht="28.5" customHeight="1" hidden="1">
      <c r="A311" s="68"/>
      <c r="B311" s="68"/>
      <c r="C311" s="16"/>
      <c r="D311" s="16"/>
      <c r="E311" s="17"/>
      <c r="F311" s="16"/>
      <c r="G311" s="16"/>
      <c r="H311" s="16"/>
      <c r="I311" s="19"/>
      <c r="J311" s="19"/>
      <c r="K311" s="19"/>
      <c r="L311" s="19"/>
      <c r="M311" s="19"/>
      <c r="N311" s="19"/>
      <c r="O311" s="40"/>
      <c r="P311" s="64"/>
    </row>
    <row r="312" spans="1:16" ht="1.5" customHeight="1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</row>
    <row r="313" spans="1:16" s="55" customFormat="1" ht="12.75" hidden="1">
      <c r="A313" s="16"/>
      <c r="B313" s="57"/>
      <c r="C313" s="16"/>
      <c r="D313" s="16"/>
      <c r="E313" s="56"/>
      <c r="F313" s="16"/>
      <c r="G313" s="16"/>
      <c r="H313" s="16"/>
      <c r="I313" s="16"/>
      <c r="J313" s="16"/>
      <c r="K313" s="16"/>
      <c r="L313" s="16"/>
      <c r="M313" s="16"/>
      <c r="N313" s="58"/>
      <c r="O313" s="21"/>
      <c r="P313" s="11"/>
    </row>
    <row r="314" spans="1:16" s="55" customFormat="1" ht="12.75" hidden="1">
      <c r="A314" s="16"/>
      <c r="B314" s="57"/>
      <c r="C314" s="16"/>
      <c r="D314" s="16"/>
      <c r="E314" s="56"/>
      <c r="F314" s="16"/>
      <c r="G314" s="16"/>
      <c r="H314" s="16"/>
      <c r="I314" s="16"/>
      <c r="J314" s="16"/>
      <c r="K314" s="16"/>
      <c r="L314" s="16"/>
      <c r="M314" s="16"/>
      <c r="N314" s="58"/>
      <c r="O314" s="21"/>
      <c r="P314" s="11"/>
    </row>
    <row r="315" spans="1:16" s="55" customFormat="1" ht="12.75" hidden="1">
      <c r="A315" s="16"/>
      <c r="B315" s="57"/>
      <c r="C315" s="16"/>
      <c r="D315" s="16"/>
      <c r="E315" s="56"/>
      <c r="F315" s="16"/>
      <c r="G315" s="16"/>
      <c r="H315" s="16"/>
      <c r="I315" s="16"/>
      <c r="J315" s="16"/>
      <c r="K315" s="16"/>
      <c r="L315" s="16"/>
      <c r="M315" s="16"/>
      <c r="N315" s="58"/>
      <c r="O315" s="21"/>
      <c r="P315" s="11"/>
    </row>
    <row r="316" spans="1:16" s="55" customFormat="1" ht="12.75" hidden="1">
      <c r="A316" s="16"/>
      <c r="B316" s="57"/>
      <c r="C316" s="16"/>
      <c r="D316" s="16"/>
      <c r="E316" s="56"/>
      <c r="F316" s="16"/>
      <c r="G316" s="16"/>
      <c r="H316" s="16"/>
      <c r="I316" s="16"/>
      <c r="J316" s="16"/>
      <c r="K316" s="16"/>
      <c r="L316" s="16"/>
      <c r="M316" s="16"/>
      <c r="N316" s="58"/>
      <c r="O316" s="21"/>
      <c r="P316" s="11"/>
    </row>
    <row r="317" spans="1:16" s="55" customFormat="1" ht="12.75" hidden="1">
      <c r="A317" s="16"/>
      <c r="B317" s="57"/>
      <c r="C317" s="16"/>
      <c r="D317" s="16"/>
      <c r="E317" s="56"/>
      <c r="F317" s="16"/>
      <c r="G317" s="16"/>
      <c r="H317" s="16"/>
      <c r="I317" s="16"/>
      <c r="J317" s="16"/>
      <c r="K317" s="16"/>
      <c r="L317" s="16"/>
      <c r="M317" s="16"/>
      <c r="N317" s="58"/>
      <c r="O317" s="21"/>
      <c r="P317" s="11"/>
    </row>
    <row r="318" spans="1:16" s="55" customFormat="1" ht="6.75" customHeight="1" hidden="1">
      <c r="A318" s="16"/>
      <c r="B318" s="57"/>
      <c r="C318" s="16"/>
      <c r="D318" s="16"/>
      <c r="E318" s="56"/>
      <c r="F318" s="16"/>
      <c r="G318" s="16"/>
      <c r="H318" s="16"/>
      <c r="I318" s="16"/>
      <c r="J318" s="16"/>
      <c r="K318" s="16"/>
      <c r="L318" s="16"/>
      <c r="M318" s="16"/>
      <c r="N318" s="58"/>
      <c r="O318" s="21"/>
      <c r="P318" s="11"/>
    </row>
    <row r="319" spans="1:16" s="55" customFormat="1" ht="12.75" hidden="1">
      <c r="A319" s="16"/>
      <c r="B319" s="57"/>
      <c r="C319" s="16"/>
      <c r="D319" s="16"/>
      <c r="E319" s="56"/>
      <c r="F319" s="16"/>
      <c r="G319" s="16"/>
      <c r="H319" s="16"/>
      <c r="I319" s="16"/>
      <c r="J319" s="16"/>
      <c r="K319" s="16"/>
      <c r="L319" s="16"/>
      <c r="M319" s="16"/>
      <c r="N319" s="58"/>
      <c r="O319" s="21"/>
      <c r="P319" s="11"/>
    </row>
    <row r="320" spans="1:16" s="55" customFormat="1" ht="12.75" hidden="1">
      <c r="A320" s="16"/>
      <c r="B320" s="57"/>
      <c r="C320" s="16"/>
      <c r="D320" s="16"/>
      <c r="E320" s="56"/>
      <c r="F320" s="16"/>
      <c r="G320" s="16"/>
      <c r="H320" s="16"/>
      <c r="I320" s="16"/>
      <c r="J320" s="16"/>
      <c r="K320" s="16"/>
      <c r="L320" s="16"/>
      <c r="M320" s="16"/>
      <c r="N320" s="58"/>
      <c r="O320" s="21"/>
      <c r="P320" s="11"/>
    </row>
    <row r="321" spans="1:16" s="55" customFormat="1" ht="12.75" hidden="1">
      <c r="A321" s="16"/>
      <c r="B321" s="57"/>
      <c r="C321" s="16"/>
      <c r="D321" s="16"/>
      <c r="E321" s="56"/>
      <c r="F321" s="16"/>
      <c r="G321" s="16"/>
      <c r="H321" s="16"/>
      <c r="I321" s="16"/>
      <c r="J321" s="16"/>
      <c r="K321" s="16"/>
      <c r="L321" s="16"/>
      <c r="M321" s="16"/>
      <c r="N321" s="58"/>
      <c r="O321" s="21"/>
      <c r="P321" s="11"/>
    </row>
    <row r="322" spans="1:16" s="55" customFormat="1" ht="12.75" hidden="1">
      <c r="A322" s="16"/>
      <c r="B322" s="57"/>
      <c r="C322" s="16"/>
      <c r="D322" s="16"/>
      <c r="E322" s="56"/>
      <c r="F322" s="16"/>
      <c r="G322" s="16"/>
      <c r="H322" s="16"/>
      <c r="I322" s="16"/>
      <c r="J322" s="16"/>
      <c r="K322" s="16"/>
      <c r="L322" s="16"/>
      <c r="M322" s="16"/>
      <c r="N322" s="58"/>
      <c r="O322" s="21"/>
      <c r="P322" s="11"/>
    </row>
    <row r="323" spans="1:16" s="55" customFormat="1" ht="12.75" hidden="1">
      <c r="A323" s="16"/>
      <c r="B323" s="57"/>
      <c r="C323" s="16"/>
      <c r="D323" s="16"/>
      <c r="E323" s="56"/>
      <c r="F323" s="16"/>
      <c r="G323" s="16"/>
      <c r="H323" s="16"/>
      <c r="I323" s="16"/>
      <c r="J323" s="16"/>
      <c r="K323" s="16"/>
      <c r="L323" s="16"/>
      <c r="M323" s="16"/>
      <c r="N323" s="58"/>
      <c r="O323" s="21"/>
      <c r="P323" s="11"/>
    </row>
    <row r="324" spans="1:16" s="55" customFormat="1" ht="12.75" hidden="1">
      <c r="A324" s="16"/>
      <c r="B324" s="57"/>
      <c r="C324" s="16"/>
      <c r="D324" s="16"/>
      <c r="E324" s="56"/>
      <c r="F324" s="16"/>
      <c r="G324" s="16"/>
      <c r="H324" s="16"/>
      <c r="I324" s="16"/>
      <c r="J324" s="16"/>
      <c r="K324" s="16"/>
      <c r="L324" s="16"/>
      <c r="M324" s="16"/>
      <c r="N324" s="58"/>
      <c r="O324" s="21"/>
      <c r="P324" s="11"/>
    </row>
    <row r="325" spans="1:16" s="55" customFormat="1" ht="12.75" hidden="1">
      <c r="A325" s="16"/>
      <c r="B325" s="57"/>
      <c r="C325" s="16"/>
      <c r="D325" s="16"/>
      <c r="E325" s="56"/>
      <c r="F325" s="16"/>
      <c r="G325" s="16"/>
      <c r="H325" s="16"/>
      <c r="I325" s="16"/>
      <c r="J325" s="16"/>
      <c r="K325" s="16"/>
      <c r="L325" s="16"/>
      <c r="M325" s="16"/>
      <c r="N325" s="58"/>
      <c r="O325" s="21"/>
      <c r="P325" s="11"/>
    </row>
    <row r="326" spans="1:16" s="55" customFormat="1" ht="12.75" hidden="1">
      <c r="A326" s="16"/>
      <c r="B326" s="57"/>
      <c r="C326" s="16"/>
      <c r="D326" s="16"/>
      <c r="E326" s="56"/>
      <c r="F326" s="16"/>
      <c r="G326" s="16"/>
      <c r="H326" s="16"/>
      <c r="I326" s="16"/>
      <c r="J326" s="16"/>
      <c r="K326" s="16"/>
      <c r="L326" s="16"/>
      <c r="M326" s="16"/>
      <c r="N326" s="58"/>
      <c r="O326" s="21"/>
      <c r="P326" s="11"/>
    </row>
    <row r="327" spans="1:16" s="55" customFormat="1" ht="3" customHeight="1" hidden="1">
      <c r="A327" s="16"/>
      <c r="B327" s="57"/>
      <c r="C327" s="16"/>
      <c r="D327" s="16"/>
      <c r="E327" s="56"/>
      <c r="F327" s="16"/>
      <c r="G327" s="16"/>
      <c r="H327" s="16"/>
      <c r="I327" s="16"/>
      <c r="J327" s="16"/>
      <c r="K327" s="16"/>
      <c r="L327" s="16"/>
      <c r="M327" s="16"/>
      <c r="N327" s="58"/>
      <c r="O327" s="21"/>
      <c r="P327" s="11"/>
    </row>
    <row r="328" spans="1:16" s="55" customFormat="1" ht="12.75" hidden="1">
      <c r="A328" s="16"/>
      <c r="B328" s="57"/>
      <c r="C328" s="16"/>
      <c r="D328" s="16"/>
      <c r="E328" s="56"/>
      <c r="F328" s="16"/>
      <c r="G328" s="16"/>
      <c r="H328" s="16"/>
      <c r="I328" s="16"/>
      <c r="J328" s="16"/>
      <c r="K328" s="16"/>
      <c r="L328" s="16"/>
      <c r="M328" s="16"/>
      <c r="N328" s="58"/>
      <c r="O328" s="21"/>
      <c r="P328" s="11"/>
    </row>
    <row r="329" spans="1:16" s="55" customFormat="1" ht="12.75" hidden="1">
      <c r="A329" s="16"/>
      <c r="B329" s="57"/>
      <c r="C329" s="16"/>
      <c r="D329" s="16"/>
      <c r="E329" s="56"/>
      <c r="F329" s="16"/>
      <c r="G329" s="16"/>
      <c r="H329" s="16"/>
      <c r="I329" s="16"/>
      <c r="J329" s="16"/>
      <c r="K329" s="16"/>
      <c r="L329" s="16"/>
      <c r="M329" s="16"/>
      <c r="N329" s="58"/>
      <c r="O329" s="21"/>
      <c r="P329" s="11"/>
    </row>
    <row r="330" spans="1:16" s="55" customFormat="1" ht="12.75" hidden="1">
      <c r="A330" s="16"/>
      <c r="B330" s="57"/>
      <c r="C330" s="16"/>
      <c r="D330" s="16"/>
      <c r="E330" s="56"/>
      <c r="F330" s="16"/>
      <c r="G330" s="16"/>
      <c r="H330" s="16"/>
      <c r="I330" s="16"/>
      <c r="J330" s="16"/>
      <c r="K330" s="16"/>
      <c r="L330" s="16"/>
      <c r="M330" s="16"/>
      <c r="N330" s="58"/>
      <c r="O330" s="21"/>
      <c r="P330" s="11"/>
    </row>
    <row r="331" spans="1:16" s="55" customFormat="1" ht="12.75" hidden="1">
      <c r="A331" s="16"/>
      <c r="B331" s="57"/>
      <c r="C331" s="16"/>
      <c r="D331" s="16"/>
      <c r="E331" s="56"/>
      <c r="F331" s="16"/>
      <c r="G331" s="16"/>
      <c r="H331" s="16"/>
      <c r="I331" s="16"/>
      <c r="J331" s="16"/>
      <c r="K331" s="16"/>
      <c r="L331" s="16"/>
      <c r="M331" s="16"/>
      <c r="N331" s="58"/>
      <c r="O331" s="21"/>
      <c r="P331" s="11"/>
    </row>
    <row r="332" spans="1:16" s="55" customFormat="1" ht="12.75" hidden="1">
      <c r="A332" s="16"/>
      <c r="B332" s="57"/>
      <c r="C332" s="16"/>
      <c r="D332" s="16"/>
      <c r="E332" s="56"/>
      <c r="F332" s="16"/>
      <c r="G332" s="16"/>
      <c r="H332" s="16"/>
      <c r="I332" s="16"/>
      <c r="J332" s="16"/>
      <c r="K332" s="16"/>
      <c r="L332" s="16"/>
      <c r="M332" s="16"/>
      <c r="N332" s="58"/>
      <c r="O332" s="21"/>
      <c r="P332" s="11"/>
    </row>
    <row r="333" spans="1:16" s="55" customFormat="1" ht="12.75" hidden="1">
      <c r="A333" s="16"/>
      <c r="B333" s="57"/>
      <c r="C333" s="16"/>
      <c r="D333" s="16"/>
      <c r="E333" s="56"/>
      <c r="F333" s="16"/>
      <c r="G333" s="16"/>
      <c r="H333" s="16"/>
      <c r="I333" s="16"/>
      <c r="J333" s="16"/>
      <c r="K333" s="16"/>
      <c r="L333" s="16"/>
      <c r="M333" s="16"/>
      <c r="N333" s="58"/>
      <c r="O333" s="21"/>
      <c r="P333" s="11"/>
    </row>
    <row r="334" spans="1:16" s="55" customFormat="1" ht="12.75" hidden="1">
      <c r="A334" s="16"/>
      <c r="B334" s="57"/>
      <c r="C334" s="16"/>
      <c r="D334" s="16"/>
      <c r="E334" s="56"/>
      <c r="F334" s="16"/>
      <c r="G334" s="16"/>
      <c r="H334" s="16"/>
      <c r="I334" s="16"/>
      <c r="J334" s="16"/>
      <c r="K334" s="16"/>
      <c r="L334" s="16"/>
      <c r="M334" s="16"/>
      <c r="N334" s="58"/>
      <c r="O334" s="21"/>
      <c r="P334" s="11"/>
    </row>
    <row r="335" spans="1:16" s="55" customFormat="1" ht="12.75" hidden="1">
      <c r="A335" s="16"/>
      <c r="B335" s="57"/>
      <c r="C335" s="16"/>
      <c r="D335" s="16"/>
      <c r="E335" s="56"/>
      <c r="F335" s="16"/>
      <c r="G335" s="16"/>
      <c r="H335" s="16"/>
      <c r="I335" s="16"/>
      <c r="J335" s="16"/>
      <c r="K335" s="16"/>
      <c r="L335" s="16"/>
      <c r="M335" s="16"/>
      <c r="N335" s="58"/>
      <c r="O335" s="21"/>
      <c r="P335" s="11"/>
    </row>
    <row r="336" spans="1:16" s="55" customFormat="1" ht="12.75" hidden="1">
      <c r="A336" s="16"/>
      <c r="B336" s="57"/>
      <c r="C336" s="16"/>
      <c r="D336" s="16"/>
      <c r="E336" s="56"/>
      <c r="F336" s="16"/>
      <c r="G336" s="16"/>
      <c r="H336" s="16"/>
      <c r="I336" s="16"/>
      <c r="J336" s="16"/>
      <c r="K336" s="16"/>
      <c r="L336" s="16"/>
      <c r="M336" s="16"/>
      <c r="N336" s="58"/>
      <c r="O336" s="21"/>
      <c r="P336" s="11"/>
    </row>
    <row r="337" spans="1:16" s="55" customFormat="1" ht="12.75" hidden="1">
      <c r="A337" s="16"/>
      <c r="B337" s="57"/>
      <c r="C337" s="16"/>
      <c r="D337" s="16"/>
      <c r="E337" s="56"/>
      <c r="F337" s="16"/>
      <c r="G337" s="16"/>
      <c r="H337" s="16"/>
      <c r="I337" s="16"/>
      <c r="J337" s="16"/>
      <c r="K337" s="16"/>
      <c r="L337" s="16"/>
      <c r="M337" s="16"/>
      <c r="N337" s="58"/>
      <c r="O337" s="21"/>
      <c r="P337" s="11"/>
    </row>
    <row r="338" spans="1:16" s="55" customFormat="1" ht="12.75" hidden="1">
      <c r="A338" s="16"/>
      <c r="B338" s="57"/>
      <c r="C338" s="16"/>
      <c r="D338" s="16"/>
      <c r="E338" s="56"/>
      <c r="F338" s="16"/>
      <c r="G338" s="16"/>
      <c r="H338" s="16"/>
      <c r="I338" s="16"/>
      <c r="J338" s="16"/>
      <c r="K338" s="16"/>
      <c r="L338" s="16"/>
      <c r="M338" s="16"/>
      <c r="N338" s="58"/>
      <c r="O338" s="21"/>
      <c r="P338" s="11"/>
    </row>
    <row r="339" spans="1:16" s="55" customFormat="1" ht="12.75">
      <c r="A339" s="50"/>
      <c r="B339" s="59"/>
      <c r="C339" s="50"/>
      <c r="D339" s="50"/>
      <c r="E339" s="60"/>
      <c r="F339" s="50"/>
      <c r="G339" s="50"/>
      <c r="H339" s="50"/>
      <c r="I339" s="50"/>
      <c r="J339" s="50"/>
      <c r="K339" s="50"/>
      <c r="L339" s="50"/>
      <c r="M339" s="50"/>
      <c r="N339" s="61"/>
      <c r="O339" s="62"/>
      <c r="P339" s="54"/>
    </row>
    <row r="340" spans="1:16" ht="15" customHeight="1">
      <c r="A340" s="50"/>
      <c r="B340" s="50"/>
      <c r="C340" s="50"/>
      <c r="D340" s="50"/>
      <c r="E340" s="51"/>
      <c r="F340" s="50"/>
      <c r="G340" s="50"/>
      <c r="H340" s="50"/>
      <c r="I340" s="52"/>
      <c r="J340" s="52"/>
      <c r="K340" s="52"/>
      <c r="L340" s="52"/>
      <c r="M340" s="52"/>
      <c r="N340" s="52"/>
      <c r="O340" s="53"/>
      <c r="P340" s="54"/>
    </row>
    <row r="341" spans="1:16" ht="15" customHeight="1">
      <c r="A341" s="63" t="s">
        <v>223</v>
      </c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</row>
    <row r="342" spans="1:16" ht="15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</row>
    <row r="343" spans="1:16" ht="15" customHeight="1">
      <c r="A343" s="74" t="s">
        <v>105</v>
      </c>
      <c r="B343" s="74"/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</row>
    <row r="344" spans="2:16" ht="15" customHeight="1" hidden="1">
      <c r="B344" s="45" t="s">
        <v>106</v>
      </c>
      <c r="E344" s="46" t="s">
        <v>107</v>
      </c>
      <c r="H344" s="46"/>
      <c r="I344" s="46" t="s">
        <v>127</v>
      </c>
      <c r="L344" s="46" t="s">
        <v>129</v>
      </c>
      <c r="O344" s="47" t="s">
        <v>108</v>
      </c>
      <c r="P344" s="44"/>
    </row>
    <row r="345" spans="2:16" ht="22.5" customHeight="1">
      <c r="B345" s="45" t="s">
        <v>128</v>
      </c>
      <c r="E345" s="46" t="s">
        <v>109</v>
      </c>
      <c r="H345" s="46"/>
      <c r="I345" s="46" t="s">
        <v>108</v>
      </c>
      <c r="L345" s="46" t="s">
        <v>140</v>
      </c>
      <c r="O345" s="47" t="s">
        <v>110</v>
      </c>
      <c r="P345" s="44"/>
    </row>
    <row r="346" spans="2:16" ht="14.25" customHeight="1">
      <c r="B346" s="45" t="s">
        <v>111</v>
      </c>
      <c r="E346" s="46" t="s">
        <v>112</v>
      </c>
      <c r="H346" s="46"/>
      <c r="I346" s="46" t="s">
        <v>110</v>
      </c>
      <c r="L346" s="46" t="s">
        <v>165</v>
      </c>
      <c r="O346" s="47" t="s">
        <v>113</v>
      </c>
      <c r="P346" s="44"/>
    </row>
    <row r="347" spans="2:16" ht="14.25" customHeight="1">
      <c r="B347" s="45" t="s">
        <v>114</v>
      </c>
      <c r="E347" s="46" t="s">
        <v>115</v>
      </c>
      <c r="H347" s="46"/>
      <c r="I347" s="46" t="s">
        <v>113</v>
      </c>
      <c r="L347" s="46" t="s">
        <v>166</v>
      </c>
      <c r="P347" s="44"/>
    </row>
    <row r="348" spans="2:16" ht="13.5" customHeight="1">
      <c r="B348" s="45" t="s">
        <v>127</v>
      </c>
      <c r="E348" s="48" t="s">
        <v>106</v>
      </c>
      <c r="L348" s="46" t="s">
        <v>173</v>
      </c>
      <c r="M348" s="46"/>
      <c r="P348" s="44"/>
    </row>
    <row r="349" spans="5:16" ht="0.75" customHeight="1" hidden="1">
      <c r="E349" s="43"/>
      <c r="P349" s="44"/>
    </row>
    <row r="350" spans="5:16" ht="22.5" customHeight="1">
      <c r="E350" s="43"/>
      <c r="P350" s="44"/>
    </row>
    <row r="351" spans="5:16" ht="12.75" customHeight="1">
      <c r="E351" s="43"/>
      <c r="P351" s="44"/>
    </row>
    <row r="352" spans="5:16" ht="12.75">
      <c r="E352" s="43"/>
      <c r="P352" s="44"/>
    </row>
    <row r="353" spans="5:16" ht="12.75">
      <c r="E353" s="43"/>
      <c r="P353" s="44"/>
    </row>
    <row r="354" spans="5:16" ht="12.75">
      <c r="E354" s="43"/>
      <c r="P354" s="44"/>
    </row>
    <row r="355" spans="5:16" ht="12.75">
      <c r="E355" s="43"/>
      <c r="P355" s="44"/>
    </row>
    <row r="356" spans="5:16" ht="12.75">
      <c r="E356" s="43"/>
      <c r="P356" s="44"/>
    </row>
    <row r="357" ht="12.75" customHeight="1"/>
  </sheetData>
  <sheetProtection/>
  <mergeCells count="232">
    <mergeCell ref="H254:H255"/>
    <mergeCell ref="I254:O254"/>
    <mergeCell ref="A269:A272"/>
    <mergeCell ref="P256:P260"/>
    <mergeCell ref="A312:P312"/>
    <mergeCell ref="A1:P1"/>
    <mergeCell ref="A254:A255"/>
    <mergeCell ref="B254:B255"/>
    <mergeCell ref="C254:C255"/>
    <mergeCell ref="D254:D255"/>
    <mergeCell ref="E254:E255"/>
    <mergeCell ref="F254:F255"/>
    <mergeCell ref="A253:P253"/>
    <mergeCell ref="A241:A245"/>
    <mergeCell ref="A261:A263"/>
    <mergeCell ref="A256:A260"/>
    <mergeCell ref="B256:B260"/>
    <mergeCell ref="P273:P276"/>
    <mergeCell ref="A273:A276"/>
    <mergeCell ref="B273:B276"/>
    <mergeCell ref="A264:A268"/>
    <mergeCell ref="B264:B268"/>
    <mergeCell ref="A232:A235"/>
    <mergeCell ref="B229:B231"/>
    <mergeCell ref="B219:B220"/>
    <mergeCell ref="A246:A248"/>
    <mergeCell ref="P254:P255"/>
    <mergeCell ref="A249:A252"/>
    <mergeCell ref="B249:B252"/>
    <mergeCell ref="P242:P248"/>
    <mergeCell ref="B241:B245"/>
    <mergeCell ref="B246:B248"/>
    <mergeCell ref="A225:A228"/>
    <mergeCell ref="I214:I215"/>
    <mergeCell ref="B214:B216"/>
    <mergeCell ref="F214:F215"/>
    <mergeCell ref="A236:A239"/>
    <mergeCell ref="B236:B239"/>
    <mergeCell ref="E219:E220"/>
    <mergeCell ref="H219:H220"/>
    <mergeCell ref="B221:B224"/>
    <mergeCell ref="F219:F220"/>
    <mergeCell ref="B159:B163"/>
    <mergeCell ref="B165:B166"/>
    <mergeCell ref="A206:A208"/>
    <mergeCell ref="A199:A202"/>
    <mergeCell ref="B209:B212"/>
    <mergeCell ref="P232:P235"/>
    <mergeCell ref="A209:A212"/>
    <mergeCell ref="P225:P228"/>
    <mergeCell ref="P214:P216"/>
    <mergeCell ref="J214:J215"/>
    <mergeCell ref="B203:B205"/>
    <mergeCell ref="A195:A198"/>
    <mergeCell ref="A203:A205"/>
    <mergeCell ref="B206:B208"/>
    <mergeCell ref="H214:H215"/>
    <mergeCell ref="A148:A152"/>
    <mergeCell ref="A167:A169"/>
    <mergeCell ref="B167:B169"/>
    <mergeCell ref="A153:A157"/>
    <mergeCell ref="B153:B157"/>
    <mergeCell ref="A188:A194"/>
    <mergeCell ref="B188:B194"/>
    <mergeCell ref="A170:A172"/>
    <mergeCell ref="A176:A178"/>
    <mergeCell ref="A180:A181"/>
    <mergeCell ref="A183:A187"/>
    <mergeCell ref="B170:B172"/>
    <mergeCell ref="B180:B181"/>
    <mergeCell ref="A124:A129"/>
    <mergeCell ref="B124:B129"/>
    <mergeCell ref="P130:P135"/>
    <mergeCell ref="A139:A141"/>
    <mergeCell ref="A118:A123"/>
    <mergeCell ref="B118:B123"/>
    <mergeCell ref="P118:P123"/>
    <mergeCell ref="B148:B152"/>
    <mergeCell ref="A214:A216"/>
    <mergeCell ref="B232:B235"/>
    <mergeCell ref="B286:B288"/>
    <mergeCell ref="B289:B294"/>
    <mergeCell ref="A295:A300"/>
    <mergeCell ref="B295:B300"/>
    <mergeCell ref="A159:A163"/>
    <mergeCell ref="A165:A166"/>
    <mergeCell ref="B183:B187"/>
    <mergeCell ref="P203:P205"/>
    <mergeCell ref="P206:P208"/>
    <mergeCell ref="A217:P217"/>
    <mergeCell ref="P221:P224"/>
    <mergeCell ref="A301:A305"/>
    <mergeCell ref="B308:B311"/>
    <mergeCell ref="P229:P231"/>
    <mergeCell ref="A229:A231"/>
    <mergeCell ref="A221:A224"/>
    <mergeCell ref="B225:B228"/>
    <mergeCell ref="P308:P311"/>
    <mergeCell ref="B306:B307"/>
    <mergeCell ref="P301:P305"/>
    <mergeCell ref="B301:B305"/>
    <mergeCell ref="P286:P288"/>
    <mergeCell ref="B176:B178"/>
    <mergeCell ref="P199:P202"/>
    <mergeCell ref="E214:E215"/>
    <mergeCell ref="P269:P272"/>
    <mergeCell ref="B199:B202"/>
    <mergeCell ref="P297:P300"/>
    <mergeCell ref="B269:B272"/>
    <mergeCell ref="D219:D220"/>
    <mergeCell ref="P195:P198"/>
    <mergeCell ref="I219:O219"/>
    <mergeCell ref="C219:C220"/>
    <mergeCell ref="B261:B263"/>
    <mergeCell ref="P261:P263"/>
    <mergeCell ref="P236:P239"/>
    <mergeCell ref="P289:P294"/>
    <mergeCell ref="A164:P164"/>
    <mergeCell ref="A138:P138"/>
    <mergeCell ref="A130:A135"/>
    <mergeCell ref="B130:B135"/>
    <mergeCell ref="P159:P163"/>
    <mergeCell ref="P139:P141"/>
    <mergeCell ref="B139:B141"/>
    <mergeCell ref="P148:P157"/>
    <mergeCell ref="A143:A147"/>
    <mergeCell ref="P143:P147"/>
    <mergeCell ref="A240:P240"/>
    <mergeCell ref="A219:A220"/>
    <mergeCell ref="P168:P178"/>
    <mergeCell ref="B195:B198"/>
    <mergeCell ref="A182:P182"/>
    <mergeCell ref="P183:P187"/>
    <mergeCell ref="P180:P181"/>
    <mergeCell ref="P219:P220"/>
    <mergeCell ref="P209:P212"/>
    <mergeCell ref="P188:P194"/>
    <mergeCell ref="A343:P343"/>
    <mergeCell ref="A277:A281"/>
    <mergeCell ref="B277:B281"/>
    <mergeCell ref="P277:P281"/>
    <mergeCell ref="A306:A307"/>
    <mergeCell ref="P306:P307"/>
    <mergeCell ref="A308:A311"/>
    <mergeCell ref="A289:A294"/>
    <mergeCell ref="A286:A288"/>
    <mergeCell ref="A285:P285"/>
    <mergeCell ref="A76:P77"/>
    <mergeCell ref="C93:C94"/>
    <mergeCell ref="P93:P94"/>
    <mergeCell ref="D93:D94"/>
    <mergeCell ref="A83:A87"/>
    <mergeCell ref="B83:B87"/>
    <mergeCell ref="B68:B72"/>
    <mergeCell ref="A58:P67"/>
    <mergeCell ref="P68:P75"/>
    <mergeCell ref="A73:A75"/>
    <mergeCell ref="B73:B75"/>
    <mergeCell ref="P53:P57"/>
    <mergeCell ref="B53:B57"/>
    <mergeCell ref="A53:A57"/>
    <mergeCell ref="A68:A72"/>
    <mergeCell ref="A26:A30"/>
    <mergeCell ref="B26:B30"/>
    <mergeCell ref="P26:P30"/>
    <mergeCell ref="P19:P20"/>
    <mergeCell ref="A21:A25"/>
    <mergeCell ref="B21:B25"/>
    <mergeCell ref="P21:P25"/>
    <mergeCell ref="A19:A20"/>
    <mergeCell ref="B19:B20"/>
    <mergeCell ref="P16:P17"/>
    <mergeCell ref="H16:H17"/>
    <mergeCell ref="I16:O16"/>
    <mergeCell ref="A18:P18"/>
    <mergeCell ref="A16:A17"/>
    <mergeCell ref="E16:E17"/>
    <mergeCell ref="F16:F17"/>
    <mergeCell ref="B16:B17"/>
    <mergeCell ref="C16:C17"/>
    <mergeCell ref="D16:D17"/>
    <mergeCell ref="A43:A47"/>
    <mergeCell ref="B43:B47"/>
    <mergeCell ref="P43:P47"/>
    <mergeCell ref="P48:P52"/>
    <mergeCell ref="A48:A52"/>
    <mergeCell ref="B48:B52"/>
    <mergeCell ref="A78:A82"/>
    <mergeCell ref="B78:B82"/>
    <mergeCell ref="P78:P82"/>
    <mergeCell ref="P31:P35"/>
    <mergeCell ref="A36:P36"/>
    <mergeCell ref="P37:P42"/>
    <mergeCell ref="A31:A35"/>
    <mergeCell ref="B31:B35"/>
    <mergeCell ref="A37:A42"/>
    <mergeCell ref="B37:B42"/>
    <mergeCell ref="A88:A92"/>
    <mergeCell ref="B88:B92"/>
    <mergeCell ref="P83:P87"/>
    <mergeCell ref="H93:H94"/>
    <mergeCell ref="I93:O93"/>
    <mergeCell ref="P88:P92"/>
    <mergeCell ref="A93:A94"/>
    <mergeCell ref="B93:B94"/>
    <mergeCell ref="E93:E94"/>
    <mergeCell ref="F93:F94"/>
    <mergeCell ref="A95:A99"/>
    <mergeCell ref="A106:P106"/>
    <mergeCell ref="A100:A104"/>
    <mergeCell ref="B100:B104"/>
    <mergeCell ref="P95:P105"/>
    <mergeCell ref="P107:P112"/>
    <mergeCell ref="B113:B117"/>
    <mergeCell ref="P113:P117"/>
    <mergeCell ref="B143:B147"/>
    <mergeCell ref="B95:B99"/>
    <mergeCell ref="A107:A112"/>
    <mergeCell ref="B107:B112"/>
    <mergeCell ref="A113:A117"/>
    <mergeCell ref="A142:P142"/>
    <mergeCell ref="P124:P129"/>
    <mergeCell ref="A341:P341"/>
    <mergeCell ref="C165:C166"/>
    <mergeCell ref="D165:D166"/>
    <mergeCell ref="P165:P166"/>
    <mergeCell ref="E165:E166"/>
    <mergeCell ref="F165:F166"/>
    <mergeCell ref="H165:H166"/>
    <mergeCell ref="I165:O165"/>
    <mergeCell ref="P264:P268"/>
    <mergeCell ref="P249:P252"/>
  </mergeCells>
  <printOptions horizontalCentered="1"/>
  <pageMargins left="0.06222222222222222" right="0.39000000000000007" top="0.12" bottom="0.35000000000000003" header="0.12000000000000001" footer="0.12000000000000001"/>
  <pageSetup fitToHeight="1" fitToWidth="1" horizontalDpi="600" verticalDpi="600" orientation="portrait" paperSize="9" scale="11"/>
  <headerFooter alignWithMargins="0">
    <oddFooter>&amp;Cпрайс - лист  на  материалы "СВЯТОЗАР"  и   "Легенда"&amp;R&amp;9&amp;P</oddFooter>
  </headerFooter>
  <rowBreaks count="3" manualBreakCount="3">
    <brk id="92" max="255" man="1"/>
    <brk id="163" max="255" man="1"/>
    <brk id="252" max="255" man="1"/>
  </rowBreaks>
  <ignoredErrors>
    <ignoredError sqref="I3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B28" sqref="B28"/>
    </sheetView>
  </sheetViews>
  <sheetFormatPr defaultColWidth="8.75390625" defaultRowHeight="12.75"/>
  <cols>
    <col min="1" max="1" width="3.625" style="0" customWidth="1"/>
    <col min="2" max="2" width="25.375" style="0" customWidth="1"/>
    <col min="3" max="3" width="14.125" style="0" customWidth="1"/>
    <col min="4" max="4" width="11.125" style="0" hidden="1" customWidth="1"/>
    <col min="5" max="5" width="11.75390625" style="0" customWidth="1"/>
    <col min="6" max="6" width="11.00390625" style="0" customWidth="1"/>
    <col min="7" max="7" width="11.875" style="0" customWidth="1"/>
    <col min="8" max="8" width="11.25390625" style="0" customWidth="1"/>
  </cols>
  <sheetData>
    <row r="1" spans="1:7" ht="12.75" customHeight="1">
      <c r="A1" s="80" t="s">
        <v>225</v>
      </c>
      <c r="B1" s="80"/>
      <c r="C1" s="80"/>
      <c r="D1" s="80"/>
      <c r="E1" s="80"/>
      <c r="F1" s="80"/>
      <c r="G1" s="80"/>
    </row>
    <row r="2" spans="1:7" ht="22.5" customHeight="1">
      <c r="A2" s="80"/>
      <c r="B2" s="80"/>
      <c r="C2" s="80"/>
      <c r="D2" s="80"/>
      <c r="E2" s="80"/>
      <c r="F2" s="80"/>
      <c r="G2" s="80"/>
    </row>
    <row r="3" ht="13.5" thickBot="1"/>
    <row r="4" spans="1:8" ht="12.75">
      <c r="A4" s="81" t="s">
        <v>48</v>
      </c>
      <c r="B4" s="82" t="s">
        <v>226</v>
      </c>
      <c r="C4" s="82" t="s">
        <v>52</v>
      </c>
      <c r="D4" s="83" t="s">
        <v>227</v>
      </c>
      <c r="E4" s="84" t="s">
        <v>228</v>
      </c>
      <c r="F4" s="83" t="s">
        <v>229</v>
      </c>
      <c r="G4" s="84" t="s">
        <v>229</v>
      </c>
      <c r="H4" s="83" t="s">
        <v>229</v>
      </c>
    </row>
    <row r="5" spans="1:8" ht="13.5" thickBot="1">
      <c r="A5" s="85"/>
      <c r="B5" s="86"/>
      <c r="C5" s="86"/>
      <c r="D5" s="87" t="s">
        <v>230</v>
      </c>
      <c r="E5" s="87" t="s">
        <v>125</v>
      </c>
      <c r="F5" s="87" t="s">
        <v>126</v>
      </c>
      <c r="G5" s="88" t="s">
        <v>54</v>
      </c>
      <c r="H5" s="87" t="s">
        <v>163</v>
      </c>
    </row>
    <row r="6" spans="1:8" ht="24.75" customHeight="1">
      <c r="A6" s="89">
        <v>1</v>
      </c>
      <c r="B6" s="90" t="s">
        <v>231</v>
      </c>
      <c r="C6" s="91" t="s">
        <v>232</v>
      </c>
      <c r="D6" s="92">
        <v>1165</v>
      </c>
      <c r="E6" s="93">
        <v>1257</v>
      </c>
      <c r="F6" s="94">
        <v>1333</v>
      </c>
      <c r="G6" s="94">
        <v>1413</v>
      </c>
      <c r="H6" s="95">
        <v>1653</v>
      </c>
    </row>
    <row r="7" spans="1:8" ht="25.5" customHeight="1" thickBot="1">
      <c r="A7" s="96"/>
      <c r="B7" s="97"/>
      <c r="C7" s="98" t="s">
        <v>233</v>
      </c>
      <c r="D7" s="99">
        <v>3861</v>
      </c>
      <c r="E7" s="100">
        <v>4170</v>
      </c>
      <c r="F7" s="101">
        <v>4420</v>
      </c>
      <c r="G7" s="101">
        <v>4685</v>
      </c>
      <c r="H7" s="102">
        <v>5481</v>
      </c>
    </row>
    <row r="8" spans="1:8" ht="24.75" customHeight="1">
      <c r="A8" s="103">
        <v>2</v>
      </c>
      <c r="B8" s="104" t="s">
        <v>234</v>
      </c>
      <c r="C8" s="105" t="s">
        <v>235</v>
      </c>
      <c r="D8" s="106">
        <v>1719</v>
      </c>
      <c r="E8" s="107">
        <v>1856</v>
      </c>
      <c r="F8" s="108">
        <v>1967</v>
      </c>
      <c r="G8" s="108">
        <v>2085</v>
      </c>
      <c r="H8" s="109">
        <v>2440</v>
      </c>
    </row>
    <row r="9" spans="1:8" ht="26.25" customHeight="1" thickBot="1">
      <c r="A9" s="103"/>
      <c r="B9" s="104"/>
      <c r="C9" s="110" t="s">
        <v>236</v>
      </c>
      <c r="D9" s="111">
        <v>5079</v>
      </c>
      <c r="E9" s="112">
        <v>5485</v>
      </c>
      <c r="F9" s="113">
        <v>5814</v>
      </c>
      <c r="G9" s="114">
        <v>6163</v>
      </c>
      <c r="H9" s="115">
        <v>7211</v>
      </c>
    </row>
    <row r="10" spans="1:8" ht="24.75" customHeight="1">
      <c r="A10" s="116">
        <v>3</v>
      </c>
      <c r="B10" s="117" t="s">
        <v>237</v>
      </c>
      <c r="C10" s="118" t="s">
        <v>235</v>
      </c>
      <c r="D10" s="119">
        <v>1521</v>
      </c>
      <c r="E10" s="93">
        <v>1642</v>
      </c>
      <c r="F10" s="94">
        <v>1740</v>
      </c>
      <c r="G10" s="93">
        <v>1845</v>
      </c>
      <c r="H10" s="120">
        <v>2158</v>
      </c>
    </row>
    <row r="11" spans="1:8" ht="27" customHeight="1" thickBot="1">
      <c r="A11" s="96"/>
      <c r="B11" s="97"/>
      <c r="C11" s="121" t="s">
        <v>236</v>
      </c>
      <c r="D11" s="122">
        <v>4493</v>
      </c>
      <c r="E11" s="100">
        <v>4852</v>
      </c>
      <c r="F11" s="101">
        <v>5143</v>
      </c>
      <c r="G11" s="101">
        <v>5452</v>
      </c>
      <c r="H11" s="102">
        <v>6379</v>
      </c>
    </row>
    <row r="12" spans="1:8" ht="25.5" customHeight="1">
      <c r="A12" s="123">
        <v>4</v>
      </c>
      <c r="B12" s="124" t="s">
        <v>238</v>
      </c>
      <c r="C12" s="125" t="s">
        <v>232</v>
      </c>
      <c r="D12" s="126">
        <v>826</v>
      </c>
      <c r="E12" s="107">
        <v>892</v>
      </c>
      <c r="F12" s="108">
        <v>946</v>
      </c>
      <c r="G12" s="108">
        <v>1002</v>
      </c>
      <c r="H12" s="109">
        <v>1173</v>
      </c>
    </row>
    <row r="13" spans="1:8" ht="28.5" customHeight="1" thickBot="1">
      <c r="A13" s="123"/>
      <c r="B13" s="124"/>
      <c r="C13" s="127" t="s">
        <v>233</v>
      </c>
      <c r="D13" s="128">
        <v>2700</v>
      </c>
      <c r="E13" s="112">
        <v>2916</v>
      </c>
      <c r="F13" s="113">
        <v>3091</v>
      </c>
      <c r="G13" s="114">
        <v>3276</v>
      </c>
      <c r="H13" s="115">
        <v>3833</v>
      </c>
    </row>
    <row r="14" spans="1:8" ht="24.75" customHeight="1">
      <c r="A14" s="116">
        <v>5</v>
      </c>
      <c r="B14" s="117" t="s">
        <v>239</v>
      </c>
      <c r="C14" s="118" t="s">
        <v>240</v>
      </c>
      <c r="D14" s="129">
        <v>1773</v>
      </c>
      <c r="E14" s="93">
        <v>1914</v>
      </c>
      <c r="F14" s="94">
        <v>2029</v>
      </c>
      <c r="G14" s="93">
        <v>2151</v>
      </c>
      <c r="H14" s="120">
        <v>2516</v>
      </c>
    </row>
    <row r="15" spans="1:8" ht="24.75" customHeight="1" thickBot="1">
      <c r="A15" s="96"/>
      <c r="B15" s="97"/>
      <c r="C15" s="121" t="s">
        <v>233</v>
      </c>
      <c r="D15" s="130">
        <v>4361</v>
      </c>
      <c r="E15" s="100">
        <v>4710</v>
      </c>
      <c r="F15" s="101">
        <v>4992</v>
      </c>
      <c r="G15" s="101">
        <v>5292</v>
      </c>
      <c r="H15" s="102">
        <v>6192</v>
      </c>
    </row>
    <row r="16" spans="1:8" ht="26.25" customHeight="1">
      <c r="A16" s="123">
        <v>6</v>
      </c>
      <c r="B16" s="124" t="s">
        <v>241</v>
      </c>
      <c r="C16" s="125" t="s">
        <v>240</v>
      </c>
      <c r="D16" s="131">
        <v>2045</v>
      </c>
      <c r="E16" s="107">
        <v>2208</v>
      </c>
      <c r="F16" s="108">
        <v>2341</v>
      </c>
      <c r="G16" s="108">
        <v>2481</v>
      </c>
      <c r="H16" s="109">
        <v>2904</v>
      </c>
    </row>
    <row r="17" spans="1:8" ht="26.25" customHeight="1" thickBot="1">
      <c r="A17" s="123"/>
      <c r="B17" s="124"/>
      <c r="C17" s="127" t="s">
        <v>233</v>
      </c>
      <c r="D17" s="132">
        <v>5032</v>
      </c>
      <c r="E17" s="112">
        <v>5434</v>
      </c>
      <c r="F17" s="113">
        <v>5760</v>
      </c>
      <c r="G17" s="114">
        <v>6106</v>
      </c>
      <c r="H17" s="115">
        <v>7144</v>
      </c>
    </row>
    <row r="18" spans="1:8" ht="26.25" customHeight="1">
      <c r="A18" s="116">
        <v>7</v>
      </c>
      <c r="B18" s="117" t="s">
        <v>242</v>
      </c>
      <c r="C18" s="118" t="s">
        <v>240</v>
      </c>
      <c r="D18" s="129">
        <v>1684</v>
      </c>
      <c r="E18" s="93">
        <v>1818</v>
      </c>
      <c r="F18" s="94">
        <v>1927</v>
      </c>
      <c r="G18" s="93">
        <v>2043</v>
      </c>
      <c r="H18" s="120">
        <v>2391</v>
      </c>
    </row>
    <row r="19" spans="1:8" ht="28.5" customHeight="1" thickBot="1">
      <c r="A19" s="96"/>
      <c r="B19" s="97"/>
      <c r="C19" s="121" t="s">
        <v>233</v>
      </c>
      <c r="D19" s="130">
        <v>4143</v>
      </c>
      <c r="E19" s="100">
        <v>4474</v>
      </c>
      <c r="F19" s="101">
        <v>4743</v>
      </c>
      <c r="G19" s="101">
        <v>5027</v>
      </c>
      <c r="H19" s="102">
        <v>5882</v>
      </c>
    </row>
    <row r="20" spans="1:8" ht="27" customHeight="1">
      <c r="A20" s="123">
        <v>8</v>
      </c>
      <c r="B20" s="124" t="s">
        <v>243</v>
      </c>
      <c r="C20" s="125" t="s">
        <v>240</v>
      </c>
      <c r="D20" s="133">
        <v>1684</v>
      </c>
      <c r="E20" s="107">
        <v>1818</v>
      </c>
      <c r="F20" s="108">
        <v>1927</v>
      </c>
      <c r="G20" s="108">
        <v>2043</v>
      </c>
      <c r="H20" s="109">
        <v>2391</v>
      </c>
    </row>
    <row r="21" spans="1:8" ht="23.25" customHeight="1" thickBot="1">
      <c r="A21" s="123"/>
      <c r="B21" s="124"/>
      <c r="C21" s="127" t="s">
        <v>233</v>
      </c>
      <c r="D21" s="132">
        <v>4143</v>
      </c>
      <c r="E21" s="112">
        <v>4474</v>
      </c>
      <c r="F21" s="113">
        <v>4743</v>
      </c>
      <c r="G21" s="114">
        <v>5027</v>
      </c>
      <c r="H21" s="115">
        <v>5882</v>
      </c>
    </row>
    <row r="22" spans="1:8" ht="31.5" customHeight="1" thickBot="1">
      <c r="A22" s="134">
        <v>9</v>
      </c>
      <c r="B22" s="134" t="s">
        <v>244</v>
      </c>
      <c r="C22" s="135" t="s">
        <v>245</v>
      </c>
      <c r="D22" s="136">
        <v>1159</v>
      </c>
      <c r="E22" s="101">
        <v>1252</v>
      </c>
      <c r="F22" s="137">
        <v>1327</v>
      </c>
      <c r="G22" s="137">
        <v>1406</v>
      </c>
      <c r="H22" s="138">
        <v>1645</v>
      </c>
    </row>
    <row r="23" spans="1:8" ht="33" customHeight="1" thickBot="1">
      <c r="A23" s="139">
        <v>10</v>
      </c>
      <c r="B23" s="139" t="s">
        <v>246</v>
      </c>
      <c r="C23" s="140" t="s">
        <v>245</v>
      </c>
      <c r="D23" s="141">
        <v>1585</v>
      </c>
      <c r="E23" s="113">
        <v>1712</v>
      </c>
      <c r="F23" s="112">
        <v>1815</v>
      </c>
      <c r="G23" s="142">
        <v>1924</v>
      </c>
      <c r="H23" s="143">
        <v>2251</v>
      </c>
    </row>
  </sheetData>
  <sheetProtection/>
  <mergeCells count="20">
    <mergeCell ref="A10:A11"/>
    <mergeCell ref="B10:B11"/>
    <mergeCell ref="A16:A17"/>
    <mergeCell ref="B16:B17"/>
    <mergeCell ref="B14:B15"/>
    <mergeCell ref="A1:G2"/>
    <mergeCell ref="A6:A7"/>
    <mergeCell ref="B6:B7"/>
    <mergeCell ref="A8:A9"/>
    <mergeCell ref="B8:B9"/>
    <mergeCell ref="C4:C5"/>
    <mergeCell ref="A4:A5"/>
    <mergeCell ref="B4:B5"/>
    <mergeCell ref="A20:A21"/>
    <mergeCell ref="B20:B21"/>
    <mergeCell ref="A14:A15"/>
    <mergeCell ref="A12:A13"/>
    <mergeCell ref="B12:B13"/>
    <mergeCell ref="A18:A19"/>
    <mergeCell ref="B18:B19"/>
  </mergeCells>
  <printOptions/>
  <pageMargins left="0.39000000000000007" right="0.39000000000000007" top="0.98" bottom="0.98" header="0.51" footer="0.51"/>
  <pageSetup fitToHeight="1" fitToWidth="1"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"СВЯТОЗАР"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Пронькин</dc:creator>
  <cp:keywords/>
  <dc:description/>
  <cp:lastModifiedBy>Ze Alberto</cp:lastModifiedBy>
  <cp:lastPrinted>2014-11-25T08:59:57Z</cp:lastPrinted>
  <dcterms:created xsi:type="dcterms:W3CDTF">2003-03-27T11:28:50Z</dcterms:created>
  <dcterms:modified xsi:type="dcterms:W3CDTF">2015-07-02T11:05:22Z</dcterms:modified>
  <cp:category/>
  <cp:version/>
  <cp:contentType/>
  <cp:contentStatus/>
</cp:coreProperties>
</file>